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43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<sst xmlns="http://schemas.openxmlformats.org/spreadsheetml/2006/main" count="291" uniqueCount="119">
  <si>
    <t xml:space="preserve"> № п/п</t>
  </si>
  <si>
    <t>Источ-ник</t>
  </si>
  <si>
    <t>Запланировано на отчетный год</t>
  </si>
  <si>
    <t>Фактическое исполнение**</t>
  </si>
  <si>
    <t>Всего</t>
  </si>
  <si>
    <t>МБ</t>
  </si>
  <si>
    <t>ОБ</t>
  </si>
  <si>
    <t>ФБ</t>
  </si>
  <si>
    <t>ВБС</t>
  </si>
  <si>
    <t>1.</t>
  </si>
  <si>
    <t>1.1.</t>
  </si>
  <si>
    <t>Всего по МП</t>
  </si>
  <si>
    <t>Муниципальная программа "Образование                               ЗАТО Александровск"</t>
  </si>
  <si>
    <t>1.2.</t>
  </si>
  <si>
    <t>Подпрограмма 1               "Дошкольное образование"</t>
  </si>
  <si>
    <t>Подпрограмма 2                      "Общее образование"</t>
  </si>
  <si>
    <t xml:space="preserve"> Подпрограмма 3 "Дополнительное образование"</t>
  </si>
  <si>
    <t>Подпрограмма 4                      "Управление в сфере образования"</t>
  </si>
  <si>
    <t xml:space="preserve"> Подпрограмма 5                           "Иные вопросы в сфере образования"</t>
  </si>
  <si>
    <t>1.3.</t>
  </si>
  <si>
    <t>1.4.</t>
  </si>
  <si>
    <t>1.5.</t>
  </si>
  <si>
    <t>Муниципальная программа "Культура, спорт и молодежная политика ЗАТО Александровск"</t>
  </si>
  <si>
    <t xml:space="preserve"> Подпрограмма 1 "Управление культурой, спортом и молодежной политикой"</t>
  </si>
  <si>
    <t xml:space="preserve"> Подпрограмма 2 "Молодежь и развитие физической культуры и спорта"</t>
  </si>
  <si>
    <t>Подпрограмма 3 "Культура"</t>
  </si>
  <si>
    <t>Муниципальная программа "Дорожная деятельность и комплексная безопасность ЗАТО Александровск"</t>
  </si>
  <si>
    <t xml:space="preserve"> Подпрограмма 3 "Общественная безопасность"</t>
  </si>
  <si>
    <t>Подпрограмма 4 "Защита от чрезвычайных ситуаций и гражданская оборона"</t>
  </si>
  <si>
    <t>Подпрограмма 5 "Мобилизационная подготовка в ЗАТО Александровск"</t>
  </si>
  <si>
    <t>Подпрограмма 1 "Административное управление и контроль"</t>
  </si>
  <si>
    <t>Подпрограмма 2 "Централизация учетно-расчетных функций муниципальных организаций"</t>
  </si>
  <si>
    <t>Подпрограмма 3 "Обслуживание органов местного самоуправления"</t>
  </si>
  <si>
    <t xml:space="preserve"> Подпрограмма 4 "Многофункциональный центр"</t>
  </si>
  <si>
    <t>Подпрограмма 5 "Архивное дело"</t>
  </si>
  <si>
    <t>Подпрограмма 6 "Управление развитием информационного общества"</t>
  </si>
  <si>
    <t>Подпрограмма 7 "Управление муниципальными финансами"</t>
  </si>
  <si>
    <t>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</si>
  <si>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Подпрограмма 1 "Содержание и эффективное использование объектов жилищно-коммунальной инфраструктуры                                 ЗАТО Александровск"</t>
  </si>
  <si>
    <t>Подпрограмма 2 "Управление муниципальным имуществом ЗАТО Александровск"</t>
  </si>
  <si>
    <t>Подпрограмма 3 «Охрана окружающей среды ЗАТО Александровск»</t>
  </si>
  <si>
    <t>2.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</si>
  <si>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</si>
  <si>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</si>
  <si>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</si>
  <si>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</si>
  <si>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</si>
  <si>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</si>
  <si>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</si>
  <si>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</si>
  <si>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</si>
  <si>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</si>
  <si>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</si>
  <si>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</si>
  <si>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</si>
  <si>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</si>
  <si>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</si>
  <si>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</si>
  <si>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</si>
  <si>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</si>
  <si>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</si>
  <si>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</si>
  <si>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</si>
  <si>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6.4.</t>
  </si>
  <si>
    <t>Объемы и источники финансирования (руб.коп.)</t>
  </si>
  <si>
    <t>Степень освоения средств</t>
  </si>
  <si>
    <t>Муниципальная программа, подпрограмма</t>
  </si>
  <si>
    <t>Подпрограмма 6 «Повышение безопасности дорожного движения и снижение дорожно-транспортного травматизма в ЗАТО Александровск»</t>
  </si>
  <si>
    <t>Соисполнители, участники, исполнители</t>
  </si>
  <si>
    <t>Причины низкой степени освоения средств,   невыполнения мероприятий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</si>
  <si>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Александровск; учреждения, подведомственные УКС и МП администрации ЗАТО Александровск; учреждения, подведомственные ОУиО администрации ЗАТО Александровск.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</si>
  <si>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Александровск, Учреждения, подведомственные УКС и МП администрации ЗАТО Александровск.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</si>
  <si>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Александровск; учреждения, подведомственные ОУиО администрации ЗАТО Александровск.</t>
  </si>
  <si>
    <t>Муниципальная программа ЗАТО Александровск "Формирование современной городской среды на территории ЗАТО Александровск"                               на 2018 - 2025 годы</t>
  </si>
  <si>
    <t>УКСиМП администрации                    ЗАТО Александровск</t>
  </si>
  <si>
    <t>УКСиМП администрации                    ЗАТО Александровск, МКУ ОКС, УО администации ЗАТО Александровск, Учреждение, подведомственное УКСиМП администрации ЗАТО Александровск (МБУМП ЦГПВМ)</t>
  </si>
  <si>
    <t>УКСиМП администрации ЗАТО Александровск; Учреждения, подведомственные УКСиМП администрации ЗАТО Александровск (МАУК ЦТиД, МБУК ЦКС, МБУК "ГДК Современник"МБУК ", ЦБС ЗАТО Александровск", МБУК ГИКМ)</t>
  </si>
  <si>
    <t>Подпрограмма 1 "Автомобильные дороги ЗАТО Александровск"</t>
  </si>
  <si>
    <t>МКУ "ОКС ЗАТО Александровск", администрация ЗАТО Александровск                  ИП Гизатулин (ремонт дорог)
ООО "Транс-Авто"  (содержание дорог в г. Полярный); ООО "Гагат" (содержание дорог в г. Снежногорск и н. п.  Оленья Губа); ООО "База механизции" (содержание дорог в Гаджиево);
ИП Пухненков, ООО "Гросслайн", УМПП "Горэлектросеть" (дорожная разметка, ремонт остановок и пешеходных ограждений, замена дорожных знаков, ремонт светофорных объектов)</t>
  </si>
  <si>
    <t>Подпрограмма 2 "Организация транспортного обслуживания населения на территории ЗАТО Александровск"</t>
  </si>
  <si>
    <t>ООО "Снежногорское АТП"</t>
  </si>
  <si>
    <t>Муниципальная программа "Муниципальное управление и гражданское общество ЗАТО Александровск"</t>
  </si>
  <si>
    <t>Администрация ЗАТО Александровск, МКУ "Служба муниципального имущества" ЗАТО Александровск</t>
  </si>
  <si>
    <t>Администрация ЗАТО Александровск, МКУ «ЦБУиО ЗАТО Александровск»</t>
  </si>
  <si>
    <t>Администрация ЗАТО Александровск, МКУ ЗАТО Александровск «ЦАХиТО»</t>
  </si>
  <si>
    <t>Администрация ЗАТО Александровск, МБУ «МФЦ ЗАТО Александровск»</t>
  </si>
  <si>
    <t>Администрация ЗАТО Александровск, МКУ «Муниципальный архив ЗАТО Александровск»</t>
  </si>
  <si>
    <t>Администрация ЗАТО Александровск, МБУ «ИТ», Совет депутатов ЗАТО Александровск, Управление образования администрации ЗАТО Александровск, Управление финансов администрации ЗАТО Александровск, Управление культуры, спорта и молодежной политики администрации ЗАТО Александровск, Контрольно-счетная палата муниципального образования ЗАТО Александровск Мурманской области</t>
  </si>
  <si>
    <t>Управление финансов администрации ЗАТО Александровск</t>
  </si>
  <si>
    <t>5.7.</t>
  </si>
  <si>
    <t xml:space="preserve">Подпрограмма 8                              "Создание условий для развития малого и среднего предпринимательства на территории ЗАТО Александровск"
</t>
  </si>
  <si>
    <t>5.8.</t>
  </si>
  <si>
    <t>Подпрограмма 9  «Поддержка социально ориентированных некоммерческих организаций на территории ЗАТО Александровск»</t>
  </si>
  <si>
    <t>МКУ "ОКС ЗАТО Александровск",            МКУ "СМИ ЗАТО Алесандровск"</t>
  </si>
  <si>
    <t>Сведения о ходе реализации мероприятий муниципальных программ ЗАТО Александровск на 2021-2025 годы за 6 месяцев 2023 года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</si>
  <si>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                       ЗАТО Александровск.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</si>
  <si>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                     ЗАТО Александровск.</t>
  </si>
  <si>
    <t>МКУ "ОКС ЗАТО Александровск",           ООО "Атлант"</t>
  </si>
  <si>
    <t>Подпрограмма 4 "Управление жилищно-коммунальным хозяйством и капитальным строительством объектов инфраструктуры                    ЗАТО Александровск"</t>
  </si>
  <si>
    <t>МКУ "ОКС ЗАТО Александровск"
МКУ "УМИ ЗАТО Александровск"</t>
  </si>
  <si>
    <t>МКУ "ОКС ЗАТО Александровск"                      ООО «База механизации», ООО «Мурманский Региональный Центр Комплексной Утилизации»</t>
  </si>
  <si>
    <t>Выполнение мероприятий запланировано на                    2 полугодие 2023</t>
  </si>
  <si>
    <t>Уплата процентов по  кредиту, привлеченному в кредитной организации,  осуществляется  исходя из фактического пользования заемными средствами.</t>
  </si>
  <si>
    <t>Управление образования                  администрации ЗАТО Александровск</t>
  </si>
  <si>
    <t>МКУ "ОКС ЗАТО Александровск",                                МАУ "ХЭК",                                                                                    АО "КолАтомЭнергоСбыт",                                  УМПП "Горэлектросеть ЗАТО Александровск"                                         АНО "Центр городского развития ЗАТО Александровск"
ООО "РемСтройНорд"</t>
  </si>
  <si>
    <t>Управление финансов и экономики администрации  ЗАТО Александровск                                              (отдел экономического развития),                                                             МКУ "УМИ ЗАТО Александровск"</t>
  </si>
  <si>
    <t>Мероприятия не требующие финансирование</t>
  </si>
  <si>
    <t>Выполнение мероприятий запланировано на                                  2 полугодие 2023</t>
  </si>
  <si>
    <t>Выполнение мероприятий запланировано на                                 2 полугодие 2023</t>
  </si>
  <si>
    <t>Выполнение мероприятий запланировано на                                2 полугодие 2023</t>
  </si>
  <si>
    <t>Выполнение мероприятий запланировано на                               2 полугодие 2023</t>
  </si>
  <si>
    <t>Мероприятия на 2023 год                  не запланированы</t>
  </si>
  <si>
    <t>Выполнение мероприятий запланировано на                              2 полугодие 2023</t>
  </si>
  <si>
    <t>Мероприятия на 2023 год                 не запланированы</t>
  </si>
  <si>
    <t>Управление финансов и экономики администрации  ЗАТО Александровск (отдел экономического развития), МКУ "УМИ ЗАТО Александровск"</t>
  </si>
  <si>
    <t>Работы по ремонту дорог в стадии  исполнения. Срок сдачи работ - 30.09.2023                                  Реализация мероприятий по содержанию УДС осуществляется в течение всего года.
Выполнены работы по замене дорожных знаков;   техническое обслуживание светофорных объектов и эл. энергия на светофоры</t>
  </si>
  <si>
    <t>Мероприятие                      заявительного характера</t>
  </si>
  <si>
    <t>Реализация мероприятий осуществляется в течение года</t>
  </si>
  <si>
    <t>Мероприятия реализуются в течении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</si>
</sst>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 Cyr"/>
      <family val="0"/>
    </font>
    <font>
      <b/>
      <sz val="8"/>
      <color indexed="8"/>
      <name val="Arial"/>
      <family val="2"/>
    </font>
    <font>
      <sz val="12"/>
      <color indexed="8"/>
      <name val="Arial Cyr"/>
      <family val="0"/>
    </font>
    <font>
      <sz val="8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12"/>
      <color rgb="FF000000"/>
      <name val="Arial Cyr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 Cyr"/>
      <family val="0"/>
    </font>
    <font>
      <b/>
      <sz val="8"/>
      <color rgb="FF000000"/>
      <name val="Arial"/>
      <family val="2"/>
    </font>
    <font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9" fontId="36" fillId="20" borderId="1">
      <alignment horizontal="left" vertical="top" wrapText="1"/>
      <protection locked="0"/>
    </xf>
    <xf numFmtId="4" fontId="36" fillId="0" borderId="1">
      <alignment horizontal="left" vertical="top" shrinkToFit="1"/>
      <protection locked="0"/>
    </xf>
    <xf numFmtId="0" fontId="37" fillId="0" borderId="2">
      <alignment horizontal="left" wrapText="1"/>
      <protection/>
    </xf>
    <xf numFmtId="0" fontId="37" fillId="0" borderId="3">
      <alignment horizontal="left" wrapText="1"/>
      <protection/>
    </xf>
    <xf numFmtId="4" fontId="37" fillId="21" borderId="1">
      <alignment horizontal="right" wrapText="1"/>
      <protection/>
    </xf>
    <xf numFmtId="4" fontId="37" fillId="21" borderId="4">
      <alignment horizontal="right" wrapText="1"/>
      <protection/>
    </xf>
    <xf numFmtId="49" fontId="37" fillId="0" borderId="5">
      <alignment horizontal="left" vertical="top" wrapText="1"/>
      <protection/>
    </xf>
    <xf numFmtId="0" fontId="38" fillId="0" borderId="0">
      <alignment horizontal="center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40" fillId="22" borderId="0">
      <alignment/>
      <protection/>
    </xf>
    <xf numFmtId="0" fontId="36" fillId="0" borderId="1">
      <alignment horizontal="center" vertical="center" wrapText="1"/>
      <protection/>
    </xf>
    <xf numFmtId="0" fontId="41" fillId="0" borderId="0">
      <alignment horizontal="center"/>
      <protection/>
    </xf>
    <xf numFmtId="0" fontId="42" fillId="0" borderId="0">
      <alignment horizontal="center"/>
      <protection/>
    </xf>
    <xf numFmtId="0" fontId="36" fillId="0" borderId="0">
      <alignment/>
      <protection/>
    </xf>
    <xf numFmtId="0" fontId="38" fillId="0" borderId="0">
      <alignment horizontal="center"/>
      <protection/>
    </xf>
    <xf numFmtId="0" fontId="37" fillId="0" borderId="0">
      <alignment horizontal="left"/>
      <protection/>
    </xf>
    <xf numFmtId="0" fontId="36" fillId="0" borderId="0">
      <alignment/>
      <protection/>
    </xf>
    <xf numFmtId="0" fontId="43" fillId="0" borderId="0">
      <alignment horizontal="center"/>
      <protection/>
    </xf>
    <xf numFmtId="0" fontId="36" fillId="0" borderId="0">
      <alignment/>
      <protection/>
    </xf>
    <xf numFmtId="0" fontId="37" fillId="0" borderId="2">
      <alignment horizontal="left"/>
      <protection/>
    </xf>
    <xf numFmtId="1" fontId="36" fillId="0" borderId="1">
      <alignment horizontal="center" vertical="top" shrinkToFit="1"/>
      <protection/>
    </xf>
    <xf numFmtId="0" fontId="44" fillId="0" borderId="6">
      <alignment horizontal="right"/>
      <protection/>
    </xf>
    <xf numFmtId="1" fontId="36" fillId="0" borderId="1">
      <alignment horizontal="center" vertical="top" shrinkToFit="1"/>
      <protection/>
    </xf>
    <xf numFmtId="0" fontId="37" fillId="0" borderId="7">
      <alignment horizontal="center" vertical="center"/>
      <protection/>
    </xf>
    <xf numFmtId="0" fontId="44" fillId="0" borderId="1">
      <alignment horizontal="left"/>
      <protection/>
    </xf>
    <xf numFmtId="4" fontId="44" fillId="23" borderId="6">
      <alignment horizontal="right" vertical="top" shrinkToFit="1"/>
      <protection/>
    </xf>
    <xf numFmtId="0" fontId="44" fillId="0" borderId="1">
      <alignment horizontal="left"/>
      <protection/>
    </xf>
    <xf numFmtId="49" fontId="37" fillId="0" borderId="5">
      <alignment horizontal="left" vertical="top"/>
      <protection/>
    </xf>
    <xf numFmtId="4" fontId="44" fillId="24" borderId="6">
      <alignment horizontal="right" vertical="top" shrinkToFit="1"/>
      <protection/>
    </xf>
    <xf numFmtId="4" fontId="44" fillId="24" borderId="6">
      <alignment horizontal="right" vertical="top" shrinkToFit="1"/>
      <protection/>
    </xf>
    <xf numFmtId="0" fontId="37" fillId="0" borderId="0">
      <alignment horizontal="center"/>
      <protection/>
    </xf>
    <xf numFmtId="4" fontId="44" fillId="25" borderId="1">
      <alignment horizontal="right" vertical="top" shrinkToFit="1"/>
      <protection/>
    </xf>
    <xf numFmtId="0" fontId="38" fillId="0" borderId="0">
      <alignment horizontal="center"/>
      <protection/>
    </xf>
    <xf numFmtId="4" fontId="44" fillId="24" borderId="6">
      <alignment horizontal="right" vertical="top" shrinkToFit="1"/>
      <protection/>
    </xf>
    <xf numFmtId="0" fontId="37" fillId="0" borderId="6">
      <alignment horizontal="left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0" borderId="0">
      <alignment wrapText="1"/>
      <protection/>
    </xf>
    <xf numFmtId="0" fontId="42" fillId="0" borderId="2">
      <alignment vertical="center"/>
      <protection/>
    </xf>
    <xf numFmtId="0" fontId="36" fillId="0" borderId="0">
      <alignment horizontal="left" wrapText="1"/>
      <protection/>
    </xf>
    <xf numFmtId="0" fontId="36" fillId="0" borderId="0">
      <alignment/>
      <protection/>
    </xf>
    <xf numFmtId="0" fontId="36" fillId="0" borderId="0">
      <alignment horizontal="left" wrapText="1"/>
      <protection/>
    </xf>
    <xf numFmtId="0" fontId="37" fillId="0" borderId="1">
      <alignment horizontal="center" vertical="center" wrapText="1"/>
      <protection/>
    </xf>
    <xf numFmtId="0" fontId="44" fillId="0" borderId="1">
      <alignment vertical="top" wrapText="1"/>
      <protection/>
    </xf>
    <xf numFmtId="0" fontId="36" fillId="0" borderId="0">
      <alignment horizontal="left" wrapText="1"/>
      <protection/>
    </xf>
    <xf numFmtId="0" fontId="37" fillId="0" borderId="8">
      <alignment horizontal="center" vertical="center"/>
      <protection/>
    </xf>
    <xf numFmtId="10" fontId="44" fillId="25" borderId="1">
      <alignment horizontal="right" vertical="top" shrinkToFit="1"/>
      <protection/>
    </xf>
    <xf numFmtId="10" fontId="44" fillId="25" borderId="1">
      <alignment horizontal="right" vertical="top" shrinkToFit="1"/>
      <protection/>
    </xf>
    <xf numFmtId="49" fontId="37" fillId="0" borderId="9">
      <alignment horizontal="center"/>
      <protection/>
    </xf>
    <xf numFmtId="0" fontId="38" fillId="0" borderId="0">
      <alignment horizontal="center" wrapText="1"/>
      <protection/>
    </xf>
    <xf numFmtId="1" fontId="36" fillId="0" borderId="1">
      <alignment horizontal="center" vertical="top" shrinkToFit="1"/>
      <protection/>
    </xf>
    <xf numFmtId="0" fontId="42" fillId="0" borderId="2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49" fontId="37" fillId="0" borderId="1">
      <alignment horizontal="center"/>
      <protection/>
    </xf>
    <xf numFmtId="0" fontId="36" fillId="0" borderId="0">
      <alignment horizontal="right"/>
      <protection/>
    </xf>
    <xf numFmtId="4" fontId="44" fillId="23" borderId="1">
      <alignment horizontal="right" vertical="top" shrinkToFit="1"/>
      <protection/>
    </xf>
    <xf numFmtId="49" fontId="37" fillId="0" borderId="1">
      <alignment horizontal="center" vertical="center" wrapText="1"/>
      <protection/>
    </xf>
    <xf numFmtId="0" fontId="36" fillId="0" borderId="0">
      <alignment vertical="top"/>
      <protection/>
    </xf>
    <xf numFmtId="0" fontId="36" fillId="0" borderId="10">
      <alignment horizontal="left" wrapText="1"/>
      <protection/>
    </xf>
    <xf numFmtId="49" fontId="37" fillId="0" borderId="8">
      <alignment horizontal="center" vertical="center"/>
      <protection/>
    </xf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4" fontId="37" fillId="21" borderId="1">
      <alignment horizontal="right"/>
      <protection/>
    </xf>
    <xf numFmtId="4" fontId="44" fillId="24" borderId="1">
      <alignment horizontal="right" vertical="top" shrinkToFit="1"/>
      <protection/>
    </xf>
    <xf numFmtId="4" fontId="44" fillId="24" borderId="1">
      <alignment horizontal="right" vertical="top" shrinkToFit="1"/>
      <protection/>
    </xf>
    <xf numFmtId="49" fontId="37" fillId="0" borderId="6">
      <alignment horizontal="left"/>
      <protection/>
    </xf>
    <xf numFmtId="10" fontId="44" fillId="24" borderId="1">
      <alignment horizontal="right" vertical="top" shrinkToFit="1"/>
      <protection/>
    </xf>
    <xf numFmtId="4" fontId="44" fillId="24" borderId="1">
      <alignment horizontal="right" vertical="top" shrinkToFit="1"/>
      <protection/>
    </xf>
    <xf numFmtId="49" fontId="37" fillId="0" borderId="0">
      <alignment/>
      <protection/>
    </xf>
    <xf numFmtId="49" fontId="37" fillId="0" borderId="2">
      <alignment/>
      <protection/>
    </xf>
    <xf numFmtId="49" fontId="37" fillId="0" borderId="11">
      <alignment horizontal="center" vertical="center" wrapText="1"/>
      <protection/>
    </xf>
    <xf numFmtId="0" fontId="42" fillId="0" borderId="0">
      <alignment horizontal="center" wrapText="1"/>
      <protection/>
    </xf>
    <xf numFmtId="0" fontId="36" fillId="0" borderId="0">
      <alignment horizontal="right"/>
      <protection/>
    </xf>
    <xf numFmtId="0" fontId="37" fillId="0" borderId="3">
      <alignment horizontal="left"/>
      <protection/>
    </xf>
    <xf numFmtId="0" fontId="37" fillId="0" borderId="0">
      <alignment/>
      <protection/>
    </xf>
    <xf numFmtId="0" fontId="37" fillId="0" borderId="12">
      <alignment horizontal="center"/>
      <protection/>
    </xf>
    <xf numFmtId="49" fontId="37" fillId="0" borderId="13">
      <alignment horizontal="right"/>
      <protection/>
    </xf>
    <xf numFmtId="0" fontId="37" fillId="0" borderId="13">
      <alignment horizontal="right"/>
      <protection/>
    </xf>
    <xf numFmtId="0" fontId="37" fillId="0" borderId="13">
      <alignment horizontal="left"/>
      <protection/>
    </xf>
    <xf numFmtId="49" fontId="37" fillId="0" borderId="1">
      <alignment horizontal="center" vertical="center"/>
      <protection/>
    </xf>
    <xf numFmtId="49" fontId="37" fillId="0" borderId="11">
      <alignment horizontal="center" vertical="center"/>
      <protection/>
    </xf>
    <xf numFmtId="0" fontId="37" fillId="0" borderId="2">
      <alignment horizontal="center"/>
      <protection/>
    </xf>
    <xf numFmtId="0" fontId="37" fillId="0" borderId="8">
      <alignment horizontal="center"/>
      <protection/>
    </xf>
    <xf numFmtId="49" fontId="37" fillId="0" borderId="14">
      <alignment horizontal="center"/>
      <protection/>
    </xf>
    <xf numFmtId="49" fontId="37" fillId="0" borderId="15">
      <alignment horizontal="center"/>
      <protection/>
    </xf>
    <xf numFmtId="49" fontId="37" fillId="0" borderId="16">
      <alignment horizontal="center"/>
      <protection/>
    </xf>
    <xf numFmtId="49" fontId="37" fillId="0" borderId="17">
      <alignment horizontal="centerContinuous"/>
      <protection/>
    </xf>
    <xf numFmtId="49" fontId="37" fillId="0" borderId="18">
      <alignment horizontal="center" vertical="center" wrapText="1"/>
      <protection/>
    </xf>
    <xf numFmtId="49" fontId="37" fillId="0" borderId="19">
      <alignment horizontal="center" vertical="center"/>
      <protection/>
    </xf>
    <xf numFmtId="4" fontId="37" fillId="21" borderId="4">
      <alignment horizontal="right"/>
      <protection/>
    </xf>
    <xf numFmtId="0" fontId="45" fillId="0" borderId="0">
      <alignment/>
      <protection/>
    </xf>
    <xf numFmtId="0" fontId="45" fillId="0" borderId="20">
      <alignment/>
      <protection/>
    </xf>
    <xf numFmtId="0" fontId="45" fillId="0" borderId="21">
      <alignment/>
      <protection/>
    </xf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6" fillId="32" borderId="22" applyNumberFormat="0" applyAlignment="0" applyProtection="0"/>
    <xf numFmtId="0" fontId="47" fillId="33" borderId="23" applyNumberFormat="0" applyAlignment="0" applyProtection="0"/>
    <xf numFmtId="0" fontId="48" fillId="33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7" applyNumberFormat="0" applyFill="0" applyAlignment="0" applyProtection="0"/>
    <xf numFmtId="0" fontId="53" fillId="34" borderId="28" applyNumberFormat="0" applyAlignment="0" applyProtection="0"/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5" borderId="2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3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7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15" fillId="38" borderId="0" xfId="0" applyNumberFormat="1" applyFont="1" applyFill="1" applyAlignment="1">
      <alignment vertical="top" wrapText="1"/>
    </xf>
    <xf numFmtId="0" fontId="61" fillId="38" borderId="0" xfId="0" applyFont="1" applyFill="1" applyAlignment="1">
      <alignment horizontal="center"/>
    </xf>
    <xf numFmtId="0" fontId="61" fillId="38" borderId="0" xfId="0" applyFont="1" applyFill="1" applyAlignment="1">
      <alignment/>
    </xf>
    <xf numFmtId="4" fontId="61" fillId="38" borderId="0" xfId="0" applyNumberFormat="1" applyFont="1" applyFill="1" applyAlignment="1">
      <alignment/>
    </xf>
    <xf numFmtId="4" fontId="15" fillId="38" borderId="0" xfId="0" applyNumberFormat="1" applyFont="1" applyFill="1" applyAlignment="1">
      <alignment vertical="top" wrapText="1"/>
    </xf>
    <xf numFmtId="0" fontId="62" fillId="38" borderId="0" xfId="0" applyNumberFormat="1" applyFont="1" applyFill="1" applyAlignment="1">
      <alignment vertical="top" wrapText="1"/>
    </xf>
    <xf numFmtId="4" fontId="61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61" fillId="38" borderId="0" xfId="0" applyNumberFormat="1" applyFont="1" applyFill="1" applyAlignment="1">
      <alignment horizontal="center"/>
    </xf>
    <xf numFmtId="0" fontId="61" fillId="0" borderId="0" xfId="0" applyFont="1" applyAlignment="1">
      <alignment/>
    </xf>
    <xf numFmtId="0" fontId="62" fillId="38" borderId="10" xfId="0" applyFont="1" applyFill="1" applyBorder="1" applyAlignment="1">
      <alignment horizontal="center" vertical="center" wrapText="1"/>
    </xf>
    <xf numFmtId="0" fontId="62" fillId="38" borderId="0" xfId="0" applyFont="1" applyFill="1" applyAlignment="1">
      <alignment horizontal="center"/>
    </xf>
    <xf numFmtId="0" fontId="62" fillId="38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right" vertical="center"/>
    </xf>
    <xf numFmtId="0" fontId="63" fillId="38" borderId="10" xfId="0" applyFont="1" applyFill="1" applyBorder="1" applyAlignment="1">
      <alignment horizontal="center" vertical="center" wrapText="1"/>
    </xf>
    <xf numFmtId="4" fontId="63" fillId="38" borderId="10" xfId="0" applyNumberFormat="1" applyFont="1" applyFill="1" applyBorder="1" applyAlignment="1">
      <alignment horizontal="center" vertical="center" wrapText="1"/>
    </xf>
    <xf numFmtId="2" fontId="63" fillId="38" borderId="10" xfId="0" applyNumberFormat="1" applyFont="1" applyFill="1" applyBorder="1" applyAlignment="1">
      <alignment horizontal="center" vertical="center" wrapText="1"/>
    </xf>
    <xf numFmtId="2" fontId="62" fillId="38" borderId="10" xfId="0" applyNumberFormat="1" applyFont="1" applyFill="1" applyBorder="1" applyAlignment="1">
      <alignment horizontal="center" vertical="center" wrapText="1"/>
    </xf>
    <xf numFmtId="4" fontId="62" fillId="38" borderId="0" xfId="0" applyNumberFormat="1" applyFont="1" applyFill="1" applyAlignment="1">
      <alignment/>
    </xf>
    <xf numFmtId="4" fontId="62" fillId="38" borderId="10" xfId="0" applyNumberFormat="1" applyFont="1" applyFill="1" applyBorder="1" applyAlignment="1">
      <alignment horizontal="center" vertical="center" wrapText="1"/>
    </xf>
    <xf numFmtId="0" fontId="62" fillId="38" borderId="0" xfId="0" applyNumberFormat="1" applyFont="1" applyFill="1" applyAlignment="1">
      <alignment horizontal="left" vertical="top" wrapText="1"/>
    </xf>
    <xf numFmtId="4" fontId="62" fillId="38" borderId="10" xfId="0" applyNumberFormat="1" applyFont="1" applyFill="1" applyBorder="1" applyAlignment="1">
      <alignment horizontal="center" vertical="center" wrapText="1"/>
    </xf>
    <xf numFmtId="0" fontId="64" fillId="38" borderId="31" xfId="0" applyNumberFormat="1" applyFont="1" applyFill="1" applyBorder="1" applyAlignment="1">
      <alignment horizontal="center" vertical="top" wrapText="1"/>
    </xf>
    <xf numFmtId="0" fontId="64" fillId="38" borderId="32" xfId="0" applyFont="1" applyFill="1" applyBorder="1" applyAlignment="1">
      <alignment/>
    </xf>
    <xf numFmtId="0" fontId="64" fillId="38" borderId="31" xfId="0" applyFont="1" applyFill="1" applyBorder="1" applyAlignment="1">
      <alignment/>
    </xf>
    <xf numFmtId="0" fontId="64" fillId="38" borderId="33" xfId="0" applyFont="1" applyFill="1" applyBorder="1" applyAlignment="1">
      <alignment/>
    </xf>
    <xf numFmtId="0" fontId="64" fillId="38" borderId="32" xfId="0" applyFont="1" applyFill="1" applyBorder="1" applyAlignment="1">
      <alignment horizontal="center"/>
    </xf>
    <xf numFmtId="0" fontId="64" fillId="38" borderId="31" xfId="0" applyFont="1" applyFill="1" applyBorder="1" applyAlignment="1">
      <alignment horizontal="center"/>
    </xf>
    <xf numFmtId="0" fontId="64" fillId="38" borderId="33" xfId="0" applyFont="1" applyFill="1" applyBorder="1" applyAlignment="1">
      <alignment horizontal="center"/>
    </xf>
    <xf numFmtId="0" fontId="64" fillId="38" borderId="32" xfId="0" applyFont="1" applyFill="1" applyBorder="1" applyAlignment="1">
      <alignment horizontal="center" vertical="center" wrapText="1"/>
    </xf>
    <xf numFmtId="0" fontId="64" fillId="38" borderId="31" xfId="0" applyFont="1" applyFill="1" applyBorder="1" applyAlignment="1">
      <alignment horizontal="center" vertical="center" wrapText="1"/>
    </xf>
    <xf numFmtId="0" fontId="64" fillId="38" borderId="33" xfId="0" applyFont="1" applyFill="1" applyBorder="1" applyAlignment="1">
      <alignment horizontal="center" vertical="center" wrapText="1"/>
    </xf>
    <xf numFmtId="0" fontId="64" fillId="38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left" vertical="center" wrapText="1"/>
    </xf>
    <xf numFmtId="0" fontId="64" fillId="38" borderId="32" xfId="0" applyNumberFormat="1" applyFont="1" applyFill="1" applyBorder="1" applyAlignment="1">
      <alignment horizontal="center" vertical="center" wrapText="1"/>
    </xf>
    <xf numFmtId="0" fontId="64" fillId="38" borderId="31" xfId="0" applyNumberFormat="1" applyFont="1" applyFill="1" applyBorder="1" applyAlignment="1">
      <alignment horizontal="center" vertical="center" wrapText="1"/>
    </xf>
    <xf numFmtId="0" fontId="64" fillId="38" borderId="33" xfId="0" applyNumberFormat="1" applyFont="1" applyFill="1" applyBorder="1" applyAlignment="1">
      <alignment horizontal="center" vertical="center" wrapText="1"/>
    </xf>
    <xf numFmtId="0" fontId="64" fillId="38" borderId="32" xfId="0" applyNumberFormat="1" applyFont="1" applyFill="1" applyBorder="1" applyAlignment="1">
      <alignment horizontal="center" vertical="top" wrapText="1"/>
    </xf>
    <xf numFmtId="0" fontId="64" fillId="38" borderId="31" xfId="0" applyNumberFormat="1" applyFont="1" applyFill="1" applyBorder="1" applyAlignment="1">
      <alignment horizontal="center" vertical="top" wrapText="1"/>
    </xf>
    <xf numFmtId="0" fontId="64" fillId="38" borderId="33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4" fontId="64" fillId="38" borderId="32" xfId="0" applyNumberFormat="1" applyFont="1" applyFill="1" applyBorder="1" applyAlignment="1">
      <alignment horizontal="center" vertical="center" wrapText="1"/>
    </xf>
    <xf numFmtId="0" fontId="63" fillId="38" borderId="32" xfId="0" applyFont="1" applyFill="1" applyBorder="1" applyAlignment="1">
      <alignment horizontal="center" vertical="center" wrapText="1"/>
    </xf>
    <xf numFmtId="0" fontId="63" fillId="38" borderId="31" xfId="0" applyFont="1" applyFill="1" applyBorder="1" applyAlignment="1">
      <alignment horizontal="center" vertical="center" wrapText="1"/>
    </xf>
    <xf numFmtId="0" fontId="63" fillId="38" borderId="33" xfId="0" applyFont="1" applyFill="1" applyBorder="1" applyAlignment="1">
      <alignment horizontal="center" vertical="center" wrapText="1"/>
    </xf>
    <xf numFmtId="0" fontId="62" fillId="38" borderId="10" xfId="0" applyNumberFormat="1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62" fillId="38" borderId="34" xfId="0" applyFont="1" applyFill="1" applyBorder="1" applyAlignment="1">
      <alignment horizontal="center" vertical="center" wrapText="1"/>
    </xf>
    <xf numFmtId="0" fontId="62" fillId="38" borderId="35" xfId="0" applyFont="1" applyFill="1" applyBorder="1" applyAlignment="1">
      <alignment horizontal="center" vertical="center" wrapText="1"/>
    </xf>
    <xf numFmtId="0" fontId="62" fillId="38" borderId="36" xfId="0" applyFont="1" applyFill="1" applyBorder="1" applyAlignment="1">
      <alignment horizontal="center" vertical="center" wrapText="1"/>
    </xf>
    <xf numFmtId="0" fontId="63" fillId="38" borderId="0" xfId="0" applyNumberFormat="1" applyFont="1" applyFill="1" applyAlignment="1">
      <alignment horizontal="center" wrapText="1"/>
    </xf>
    <xf numFmtId="4" fontId="64" fillId="38" borderId="10" xfId="0" applyNumberFormat="1" applyFont="1" applyFill="1" applyBorder="1" applyAlignment="1">
      <alignment horizontal="center" vertical="center" wrapText="1"/>
    </xf>
    <xf numFmtId="0" fontId="63" fillId="38" borderId="32" xfId="0" applyNumberFormat="1" applyFont="1" applyFill="1" applyBorder="1" applyAlignment="1">
      <alignment horizontal="center" vertical="center" wrapText="1"/>
    </xf>
    <xf numFmtId="0" fontId="63" fillId="38" borderId="31" xfId="0" applyNumberFormat="1" applyFont="1" applyFill="1" applyBorder="1" applyAlignment="1">
      <alignment horizontal="center" vertical="center" wrapText="1"/>
    </xf>
    <xf numFmtId="0" fontId="63" fillId="38" borderId="33" xfId="0" applyNumberFormat="1" applyFont="1" applyFill="1" applyBorder="1" applyAlignment="1">
      <alignment horizontal="center" vertical="center" wrapText="1"/>
    </xf>
    <xf numFmtId="0" fontId="62" fillId="38" borderId="32" xfId="0" applyNumberFormat="1" applyFont="1" applyFill="1" applyBorder="1" applyAlignment="1">
      <alignment horizontal="center" vertical="center" wrapText="1"/>
    </xf>
    <xf numFmtId="0" fontId="62" fillId="38" borderId="31" xfId="0" applyNumberFormat="1" applyFont="1" applyFill="1" applyBorder="1" applyAlignment="1">
      <alignment horizontal="center" vertical="center" wrapText="1"/>
    </xf>
    <xf numFmtId="0" fontId="62" fillId="38" borderId="33" xfId="0" applyNumberFormat="1" applyFont="1" applyFill="1" applyBorder="1" applyAlignment="1">
      <alignment horizontal="center" vertical="center" wrapText="1"/>
    </xf>
    <xf numFmtId="0" fontId="62" fillId="38" borderId="32" xfId="0" applyFont="1" applyFill="1" applyBorder="1" applyAlignment="1">
      <alignment horizontal="center" vertical="center" wrapText="1"/>
    </xf>
    <xf numFmtId="0" fontId="62" fillId="38" borderId="31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4" fillId="38" borderId="37" xfId="0" applyFont="1" applyFill="1" applyBorder="1" applyAlignment="1">
      <alignment horizontal="center" vertical="center" wrapText="1"/>
    </xf>
    <xf numFmtId="0" fontId="61" fillId="38" borderId="0" xfId="0" applyFont="1" applyFill="1" applyAlignment="1">
      <alignment horizontal="center"/>
    </xf>
    <xf numFmtId="4" fontId="15" fillId="38" borderId="0" xfId="0" applyNumberFormat="1" applyFont="1" applyFill="1" applyAlignment="1">
      <alignment horizontal="left" vertical="top" wrapText="1"/>
    </xf>
    <xf numFmtId="0" fontId="15" fillId="38" borderId="0" xfId="0" applyNumberFormat="1" applyFont="1" applyFill="1" applyAlignment="1">
      <alignment horizontal="left" vertical="top" wrapText="1"/>
    </xf>
    <xf numFmtId="0" fontId="62" fillId="38" borderId="0" xfId="0" applyNumberFormat="1" applyFont="1" applyFill="1" applyAlignment="1">
      <alignment horizontal="left" vertical="top" wrapText="1"/>
    </xf>
    <xf numFmtId="0" fontId="62" fillId="0" borderId="0" xfId="0" applyNumberFormat="1" applyFont="1" applyFill="1" applyAlignment="1">
      <alignment horizontal="left" vertical="top" wrapText="1"/>
    </xf>
  </cellXfs>
  <cellStyles count="1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" xfId="35"/>
    <cellStyle name="st15" xfId="36"/>
    <cellStyle name="st163" xfId="37"/>
    <cellStyle name="st164" xfId="38"/>
    <cellStyle name="st165" xfId="39"/>
    <cellStyle name="st166" xfId="40"/>
    <cellStyle name="st167" xfId="41"/>
    <cellStyle name="st30" xfId="42"/>
    <cellStyle name="style0" xfId="43"/>
    <cellStyle name="td" xfId="44"/>
    <cellStyle name="tr" xfId="45"/>
    <cellStyle name="xl21" xfId="46"/>
    <cellStyle name="xl22" xfId="47"/>
    <cellStyle name="xl22 2" xfId="48"/>
    <cellStyle name="xl22 3" xfId="49"/>
    <cellStyle name="xl23" xfId="50"/>
    <cellStyle name="xl23 2" xfId="51"/>
    <cellStyle name="xl23 3" xfId="52"/>
    <cellStyle name="xl24" xfId="53"/>
    <cellStyle name="xl24 2" xfId="54"/>
    <cellStyle name="xl24 3" xfId="55"/>
    <cellStyle name="xl24 4" xfId="56"/>
    <cellStyle name="xl25" xfId="57"/>
    <cellStyle name="xl25 2" xfId="58"/>
    <cellStyle name="xl25 3" xfId="59"/>
    <cellStyle name="xl25 4" xfId="60"/>
    <cellStyle name="xl26" xfId="61"/>
    <cellStyle name="xl26 2" xfId="62"/>
    <cellStyle name="xl26 3" xfId="63"/>
    <cellStyle name="xl26 4" xfId="64"/>
    <cellStyle name="xl27" xfId="65"/>
    <cellStyle name="xl27 2" xfId="66"/>
    <cellStyle name="xl27 3" xfId="67"/>
    <cellStyle name="xl28" xfId="68"/>
    <cellStyle name="xl28 2" xfId="69"/>
    <cellStyle name="xl28 3" xfId="70"/>
    <cellStyle name="xl28 4" xfId="71"/>
    <cellStyle name="xl29" xfId="72"/>
    <cellStyle name="xl29 2" xfId="73"/>
    <cellStyle name="xl29 3" xfId="74"/>
    <cellStyle name="xl29 4" xfId="75"/>
    <cellStyle name="xl30" xfId="76"/>
    <cellStyle name="xl30 2" xfId="77"/>
    <cellStyle name="xl30 3" xfId="78"/>
    <cellStyle name="xl30 4" xfId="79"/>
    <cellStyle name="xl31" xfId="80"/>
    <cellStyle name="xl31 2" xfId="81"/>
    <cellStyle name="xl31 3" xfId="82"/>
    <cellStyle name="xl32" xfId="83"/>
    <cellStyle name="xl32 2" xfId="84"/>
    <cellStyle name="xl32 3" xfId="85"/>
    <cellStyle name="xl33" xfId="86"/>
    <cellStyle name="xl33 2" xfId="87"/>
    <cellStyle name="xl33 3" xfId="88"/>
    <cellStyle name="xl34" xfId="89"/>
    <cellStyle name="xl34 2" xfId="90"/>
    <cellStyle name="xl34 3" xfId="91"/>
    <cellStyle name="xl35" xfId="92"/>
    <cellStyle name="xl35 2" xfId="93"/>
    <cellStyle name="xl35 3" xfId="94"/>
    <cellStyle name="xl36" xfId="95"/>
    <cellStyle name="xl36 2" xfId="96"/>
    <cellStyle name="xl36 3" xfId="97"/>
    <cellStyle name="xl37" xfId="98"/>
    <cellStyle name="xl37 2" xfId="99"/>
    <cellStyle name="xl37 3" xfId="100"/>
    <cellStyle name="xl38" xfId="101"/>
    <cellStyle name="xl38 2" xfId="102"/>
    <cellStyle name="xl38 3" xfId="103"/>
    <cellStyle name="xl39" xfId="104"/>
    <cellStyle name="xl39 2" xfId="105"/>
    <cellStyle name="xl39 3" xfId="106"/>
    <cellStyle name="xl40" xfId="107"/>
    <cellStyle name="xl41" xfId="108"/>
    <cellStyle name="xl42" xfId="109"/>
    <cellStyle name="xl43" xfId="110"/>
    <cellStyle name="xl43 2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Акцент1" xfId="131"/>
    <cellStyle name="Акцент2" xfId="132"/>
    <cellStyle name="Акцент3" xfId="133"/>
    <cellStyle name="Акцент4" xfId="134"/>
    <cellStyle name="Акцент5" xfId="135"/>
    <cellStyle name="Акцент6" xfId="136"/>
    <cellStyle name="Ввод " xfId="137"/>
    <cellStyle name="Вывод" xfId="138"/>
    <cellStyle name="Вычисление" xfId="139"/>
    <cellStyle name="Currency" xfId="140"/>
    <cellStyle name="Currency [0]" xfId="141"/>
    <cellStyle name="Заголовок 1" xfId="142"/>
    <cellStyle name="Заголовок 2" xfId="143"/>
    <cellStyle name="Заголовок 3" xfId="144"/>
    <cellStyle name="Заголовок 4" xfId="145"/>
    <cellStyle name="Итог" xfId="146"/>
    <cellStyle name="Контрольная ячейка" xfId="147"/>
    <cellStyle name="Название" xfId="148"/>
    <cellStyle name="Нейтральный" xfId="149"/>
    <cellStyle name="Обычный 14" xfId="150"/>
    <cellStyle name="Обычный 2" xfId="151"/>
    <cellStyle name="Обычный 2 10 2 2" xfId="152"/>
    <cellStyle name="Обычный 2 15 2" xfId="153"/>
    <cellStyle name="Обычный 2 2" xfId="154"/>
    <cellStyle name="Обычный 2 2 2" xfId="155"/>
    <cellStyle name="Обычный 2 2 3" xfId="156"/>
    <cellStyle name="Обычный 2 3" xfId="157"/>
    <cellStyle name="Обычный 2 4" xfId="158"/>
    <cellStyle name="Обычный 2 5" xfId="159"/>
    <cellStyle name="Обычный 3" xfId="160"/>
    <cellStyle name="Обычный 3 2" xfId="161"/>
    <cellStyle name="Обычный 3 2 4" xfId="162"/>
    <cellStyle name="Обычный 3 3" xfId="163"/>
    <cellStyle name="Обычный 3 6" xfId="164"/>
    <cellStyle name="Обычный 4" xfId="165"/>
    <cellStyle name="Обычный 4 2" xfId="166"/>
    <cellStyle name="Обычный 5" xfId="167"/>
    <cellStyle name="Обычный 6" xfId="168"/>
    <cellStyle name="Плохой" xfId="169"/>
    <cellStyle name="Пояснение" xfId="170"/>
    <cellStyle name="Примечание" xfId="171"/>
    <cellStyle name="Percent" xfId="172"/>
    <cellStyle name="Процентный 2" xfId="173"/>
    <cellStyle name="Связанная ячейка" xfId="174"/>
    <cellStyle name="Текст предупреждения" xfId="175"/>
    <cellStyle name="Comma" xfId="176"/>
    <cellStyle name="Comma [0]" xfId="177"/>
    <cellStyle name="Финансовый 2" xfId="178"/>
    <cellStyle name="Финансовый 4" xfId="179"/>
    <cellStyle name="Хороший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="120" zoomScaleNormal="120" zoomScalePageLayoutView="0" workbookViewId="0" topLeftCell="A1">
      <selection activeCell="A2" sqref="A2:H2"/>
    </sheetView>
  </sheetViews>
  <sheetFormatPr defaultColWidth="9.140625" defaultRowHeight="15"/>
  <cols>
    <col min="1" max="1" width="6.421875" style="10" customWidth="1"/>
    <col min="2" max="2" width="22.00390625" style="10" customWidth="1"/>
    <col min="3" max="3" width="11.7109375" style="10" customWidth="1"/>
    <col min="4" max="4" width="15.28125" style="10" customWidth="1"/>
    <col min="5" max="5" width="16.00390625" style="10" customWidth="1"/>
    <col min="6" max="6" width="12.00390625" style="10" customWidth="1"/>
    <col min="7" max="7" width="28.57421875" style="10" customWidth="1"/>
    <col min="8" max="8" width="21.57421875" style="10" customWidth="1"/>
    <col min="9" max="9" width="20.7109375" style="10" customWidth="1"/>
    <col min="10" max="10" width="12.8515625" style="10" customWidth="1"/>
    <col min="11" max="11" width="17.421875" style="10" customWidth="1"/>
    <col min="12" max="16384" width="9.140625" style="10" customWidth="1"/>
  </cols>
  <sheetData>
    <row r="1" spans="1:8" ht="12.75">
      <c r="A1" s="13"/>
      <c r="C1" s="12"/>
      <c r="H1" s="14"/>
    </row>
    <row r="2" spans="1:8" ht="27.75" customHeight="1">
      <c r="A2" s="51" t="s">
        <v>94</v>
      </c>
      <c r="B2" s="51"/>
      <c r="C2" s="51"/>
      <c r="D2" s="51"/>
      <c r="E2" s="51"/>
      <c r="F2" s="51"/>
      <c r="G2" s="51"/>
      <c r="H2" s="51"/>
    </row>
    <row r="3" spans="1:3" ht="27.75" customHeight="1">
      <c r="A3" s="13"/>
      <c r="C3" s="12"/>
    </row>
    <row r="4" spans="1:8" ht="15" customHeight="1">
      <c r="A4" s="46" t="s">
        <v>0</v>
      </c>
      <c r="B4" s="47" t="s">
        <v>66</v>
      </c>
      <c r="C4" s="48" t="s">
        <v>64</v>
      </c>
      <c r="D4" s="49"/>
      <c r="E4" s="50"/>
      <c r="F4" s="47" t="s">
        <v>65</v>
      </c>
      <c r="G4" s="47" t="s">
        <v>68</v>
      </c>
      <c r="H4" s="47" t="s">
        <v>69</v>
      </c>
    </row>
    <row r="5" spans="1:8" ht="33.75" customHeight="1">
      <c r="A5" s="46"/>
      <c r="B5" s="47"/>
      <c r="C5" s="11" t="s">
        <v>1</v>
      </c>
      <c r="D5" s="11" t="s">
        <v>2</v>
      </c>
      <c r="E5" s="11" t="s">
        <v>3</v>
      </c>
      <c r="F5" s="47"/>
      <c r="G5" s="47"/>
      <c r="H5" s="47"/>
    </row>
    <row r="6" spans="1:8" ht="29.25" customHeight="1">
      <c r="A6" s="46" t="s">
        <v>9</v>
      </c>
      <c r="B6" s="43" t="s">
        <v>12</v>
      </c>
      <c r="C6" s="15" t="s">
        <v>4</v>
      </c>
      <c r="D6" s="16">
        <f>D7+D8+D9+D10</f>
        <v>2423239277.28</v>
      </c>
      <c r="E6" s="16">
        <f>E7+E8+E9+E10</f>
        <v>1352762035.06</v>
      </c>
      <c r="F6" s="17">
        <f>E6/D6*100</f>
        <v>55.824534033569606</v>
      </c>
      <c r="G6" s="33" t="s">
        <v>70</v>
      </c>
      <c r="H6" s="52"/>
    </row>
    <row r="7" spans="1:8" ht="27" customHeight="1">
      <c r="A7" s="46"/>
      <c r="B7" s="44"/>
      <c r="C7" s="15" t="s">
        <v>5</v>
      </c>
      <c r="D7" s="16">
        <f>D12+D17+D22+D27+D32</f>
        <v>902893008.96</v>
      </c>
      <c r="E7" s="16">
        <f>E12+E17+E22+E27+E32</f>
        <v>492193170.65999997</v>
      </c>
      <c r="F7" s="17">
        <f aca="true" t="shared" si="0" ref="F7:F68">E7/D7*100</f>
        <v>54.51290083937344</v>
      </c>
      <c r="G7" s="33"/>
      <c r="H7" s="33"/>
    </row>
    <row r="8" spans="1:8" ht="27" customHeight="1">
      <c r="A8" s="46"/>
      <c r="B8" s="44"/>
      <c r="C8" s="15" t="s">
        <v>6</v>
      </c>
      <c r="D8" s="16">
        <f>D13+D18+D23+D28+D33</f>
        <v>1330100484.0400002</v>
      </c>
      <c r="E8" s="16">
        <f>E13+E18+E23+E28+E33</f>
        <v>740088366.53</v>
      </c>
      <c r="F8" s="17">
        <f t="shared" si="0"/>
        <v>55.64153801990071</v>
      </c>
      <c r="G8" s="33"/>
      <c r="H8" s="33"/>
    </row>
    <row r="9" spans="1:8" ht="22.5" customHeight="1">
      <c r="A9" s="46"/>
      <c r="B9" s="44"/>
      <c r="C9" s="15" t="s">
        <v>7</v>
      </c>
      <c r="D9" s="16">
        <f>D14+D19+D24+D34</f>
        <v>79722253.28</v>
      </c>
      <c r="E9" s="16">
        <f>E14+E19+E24+E34</f>
        <v>54829807.37</v>
      </c>
      <c r="F9" s="17">
        <f t="shared" si="0"/>
        <v>68.77603820030913</v>
      </c>
      <c r="G9" s="33"/>
      <c r="H9" s="33"/>
    </row>
    <row r="10" spans="1:8" ht="17.25" customHeight="1">
      <c r="A10" s="46"/>
      <c r="B10" s="45"/>
      <c r="C10" s="15" t="s">
        <v>8</v>
      </c>
      <c r="D10" s="16">
        <f>D15+D20+D25+D30+D35</f>
        <v>110523531</v>
      </c>
      <c r="E10" s="16">
        <f>E15+E20+E25+E30+E35</f>
        <v>65650690.5</v>
      </c>
      <c r="F10" s="17">
        <f t="shared" si="0"/>
        <v>59.39974040460216</v>
      </c>
      <c r="G10" s="33"/>
      <c r="H10" s="33"/>
    </row>
    <row r="11" spans="1:8" ht="24" customHeight="1">
      <c r="A11" s="46" t="s">
        <v>10</v>
      </c>
      <c r="B11" s="59" t="s">
        <v>14</v>
      </c>
      <c r="C11" s="15" t="s">
        <v>4</v>
      </c>
      <c r="D11" s="16">
        <f>D12+D13+D14+D15</f>
        <v>925046895.34</v>
      </c>
      <c r="E11" s="16">
        <f>E12+E13+E14+E15</f>
        <v>514496999.91999996</v>
      </c>
      <c r="F11" s="17">
        <f t="shared" si="0"/>
        <v>55.61847756171292</v>
      </c>
      <c r="G11" s="33" t="s">
        <v>95</v>
      </c>
      <c r="H11" s="33"/>
    </row>
    <row r="12" spans="1:12" ht="15" customHeight="1">
      <c r="A12" s="46"/>
      <c r="B12" s="60"/>
      <c r="C12" s="11" t="s">
        <v>5</v>
      </c>
      <c r="D12" s="20">
        <v>309325910.72</v>
      </c>
      <c r="E12" s="20">
        <v>159620622.5</v>
      </c>
      <c r="F12" s="18">
        <f t="shared" si="0"/>
        <v>51.602732576931665</v>
      </c>
      <c r="G12" s="33"/>
      <c r="H12" s="33"/>
      <c r="I12" s="3"/>
      <c r="J12" s="3"/>
      <c r="K12" s="3"/>
      <c r="L12" s="3"/>
    </row>
    <row r="13" spans="1:12" ht="15" customHeight="1">
      <c r="A13" s="46"/>
      <c r="B13" s="60"/>
      <c r="C13" s="11" t="s">
        <v>6</v>
      </c>
      <c r="D13" s="20">
        <v>556270610.62</v>
      </c>
      <c r="E13" s="20">
        <v>320245140.03</v>
      </c>
      <c r="F13" s="18">
        <f t="shared" si="0"/>
        <v>57.570026874701476</v>
      </c>
      <c r="G13" s="33"/>
      <c r="H13" s="33"/>
      <c r="I13" s="3"/>
      <c r="J13" s="4"/>
      <c r="K13" s="4"/>
      <c r="L13" s="3"/>
    </row>
    <row r="14" spans="1:12" ht="15" customHeight="1">
      <c r="A14" s="46"/>
      <c r="B14" s="60"/>
      <c r="C14" s="11" t="s">
        <v>7</v>
      </c>
      <c r="D14" s="20">
        <v>0</v>
      </c>
      <c r="E14" s="20">
        <v>0</v>
      </c>
      <c r="F14" s="18">
        <v>0</v>
      </c>
      <c r="G14" s="33"/>
      <c r="H14" s="33"/>
      <c r="I14" s="3"/>
      <c r="J14" s="3"/>
      <c r="K14" s="3"/>
      <c r="L14" s="3"/>
    </row>
    <row r="15" spans="1:12" ht="18" customHeight="1">
      <c r="A15" s="46"/>
      <c r="B15" s="61"/>
      <c r="C15" s="11" t="s">
        <v>8</v>
      </c>
      <c r="D15" s="20">
        <v>59450374</v>
      </c>
      <c r="E15" s="20">
        <v>34631237.39</v>
      </c>
      <c r="F15" s="18">
        <f t="shared" si="0"/>
        <v>58.252345712745225</v>
      </c>
      <c r="G15" s="33"/>
      <c r="H15" s="33"/>
      <c r="I15" s="3"/>
      <c r="J15" s="3"/>
      <c r="K15" s="3"/>
      <c r="L15" s="3"/>
    </row>
    <row r="16" spans="1:12" ht="15" customHeight="1">
      <c r="A16" s="46" t="s">
        <v>13</v>
      </c>
      <c r="B16" s="56" t="s">
        <v>15</v>
      </c>
      <c r="C16" s="15" t="s">
        <v>4</v>
      </c>
      <c r="D16" s="16">
        <f>D17+D18+D19+D20</f>
        <v>744474034.81</v>
      </c>
      <c r="E16" s="16">
        <f>E17+E18+E19+E20</f>
        <v>419126984.50999993</v>
      </c>
      <c r="F16" s="17">
        <f t="shared" si="0"/>
        <v>56.29840194721726</v>
      </c>
      <c r="G16" s="33" t="s">
        <v>96</v>
      </c>
      <c r="H16" s="33"/>
      <c r="I16" s="3"/>
      <c r="J16" s="3"/>
      <c r="K16" s="3"/>
      <c r="L16" s="3"/>
    </row>
    <row r="17" spans="1:12" ht="18.75" customHeight="1">
      <c r="A17" s="46"/>
      <c r="B17" s="57"/>
      <c r="C17" s="11" t="s">
        <v>5</v>
      </c>
      <c r="D17" s="20">
        <v>113173188.05</v>
      </c>
      <c r="E17" s="20">
        <v>56699554.15</v>
      </c>
      <c r="F17" s="18">
        <f t="shared" si="0"/>
        <v>50.09981173716702</v>
      </c>
      <c r="G17" s="33"/>
      <c r="H17" s="33"/>
      <c r="I17" s="3"/>
      <c r="J17" s="4"/>
      <c r="K17" s="3"/>
      <c r="L17" s="3"/>
    </row>
    <row r="18" spans="1:12" ht="19.5" customHeight="1">
      <c r="A18" s="46"/>
      <c r="B18" s="57"/>
      <c r="C18" s="11" t="s">
        <v>6</v>
      </c>
      <c r="D18" s="20">
        <v>583776440.76</v>
      </c>
      <c r="E18" s="20">
        <v>332694933.78</v>
      </c>
      <c r="F18" s="18">
        <f t="shared" si="0"/>
        <v>56.99012679355045</v>
      </c>
      <c r="G18" s="33"/>
      <c r="H18" s="33"/>
      <c r="I18" s="3"/>
      <c r="J18" s="4"/>
      <c r="K18" s="4"/>
      <c r="L18" s="3"/>
    </row>
    <row r="19" spans="1:12" ht="18.75" customHeight="1">
      <c r="A19" s="46"/>
      <c r="B19" s="57"/>
      <c r="C19" s="11" t="s">
        <v>7</v>
      </c>
      <c r="D19" s="20">
        <v>45521100</v>
      </c>
      <c r="E19" s="20">
        <v>28673917.31</v>
      </c>
      <c r="F19" s="18">
        <f t="shared" si="0"/>
        <v>62.99038755653971</v>
      </c>
      <c r="G19" s="33"/>
      <c r="H19" s="33"/>
      <c r="I19" s="3"/>
      <c r="J19" s="3"/>
      <c r="K19" s="3"/>
      <c r="L19" s="3"/>
    </row>
    <row r="20" spans="1:12" ht="20.25" customHeight="1">
      <c r="A20" s="46"/>
      <c r="B20" s="58"/>
      <c r="C20" s="11" t="s">
        <v>8</v>
      </c>
      <c r="D20" s="20">
        <v>2003306</v>
      </c>
      <c r="E20" s="20">
        <v>1058579.27</v>
      </c>
      <c r="F20" s="18">
        <f t="shared" si="0"/>
        <v>52.84161630824248</v>
      </c>
      <c r="G20" s="33"/>
      <c r="H20" s="33"/>
      <c r="I20" s="3"/>
      <c r="J20" s="3"/>
      <c r="K20" s="3"/>
      <c r="L20" s="3"/>
    </row>
    <row r="21" spans="1:12" ht="18.75" customHeight="1">
      <c r="A21" s="46" t="s">
        <v>19</v>
      </c>
      <c r="B21" s="56" t="s">
        <v>16</v>
      </c>
      <c r="C21" s="15" t="s">
        <v>4</v>
      </c>
      <c r="D21" s="16">
        <f>D22+D23+D24+D25</f>
        <v>440294964.14</v>
      </c>
      <c r="E21" s="16">
        <f>E22+E23+E24+E25</f>
        <v>258915721.95</v>
      </c>
      <c r="F21" s="17">
        <f t="shared" si="0"/>
        <v>58.80506093357746</v>
      </c>
      <c r="G21" s="33" t="s">
        <v>71</v>
      </c>
      <c r="H21" s="33"/>
      <c r="I21" s="3"/>
      <c r="J21" s="3"/>
      <c r="K21" s="3"/>
      <c r="L21" s="3"/>
    </row>
    <row r="22" spans="1:12" ht="21" customHeight="1">
      <c r="A22" s="46"/>
      <c r="B22" s="57"/>
      <c r="C22" s="11" t="s">
        <v>5</v>
      </c>
      <c r="D22" s="20">
        <v>328314301.37</v>
      </c>
      <c r="E22" s="20">
        <v>194425913.51</v>
      </c>
      <c r="F22" s="18">
        <f t="shared" si="0"/>
        <v>59.21944694419145</v>
      </c>
      <c r="G22" s="33"/>
      <c r="H22" s="33"/>
      <c r="I22" s="3"/>
      <c r="J22" s="4"/>
      <c r="K22" s="4"/>
      <c r="L22" s="3"/>
    </row>
    <row r="23" spans="1:12" ht="20.25" customHeight="1">
      <c r="A23" s="46"/>
      <c r="B23" s="57"/>
      <c r="C23" s="11" t="s">
        <v>6</v>
      </c>
      <c r="D23" s="20">
        <v>85477210.49</v>
      </c>
      <c r="E23" s="20">
        <v>45364860.73</v>
      </c>
      <c r="F23" s="18">
        <f t="shared" si="0"/>
        <v>53.07246278855491</v>
      </c>
      <c r="G23" s="33"/>
      <c r="H23" s="33"/>
      <c r="I23" s="3"/>
      <c r="J23" s="4"/>
      <c r="K23" s="4"/>
      <c r="L23" s="3"/>
    </row>
    <row r="24" spans="1:12" ht="25.5" customHeight="1">
      <c r="A24" s="46"/>
      <c r="B24" s="57"/>
      <c r="C24" s="11" t="s">
        <v>7</v>
      </c>
      <c r="D24" s="20">
        <v>7136453.28</v>
      </c>
      <c r="E24" s="20">
        <v>7167453.28</v>
      </c>
      <c r="F24" s="18">
        <f t="shared" si="0"/>
        <v>100.4343894478631</v>
      </c>
      <c r="G24" s="33"/>
      <c r="H24" s="33"/>
      <c r="I24" s="3"/>
      <c r="J24" s="4"/>
      <c r="K24" s="4"/>
      <c r="L24" s="3"/>
    </row>
    <row r="25" spans="1:12" ht="40.5" customHeight="1">
      <c r="A25" s="46"/>
      <c r="B25" s="58"/>
      <c r="C25" s="11" t="s">
        <v>8</v>
      </c>
      <c r="D25" s="20">
        <v>19366999</v>
      </c>
      <c r="E25" s="20">
        <v>11957494.43</v>
      </c>
      <c r="F25" s="18">
        <f t="shared" si="0"/>
        <v>61.741596775008865</v>
      </c>
      <c r="G25" s="33"/>
      <c r="H25" s="33"/>
      <c r="I25" s="3"/>
      <c r="J25" s="3"/>
      <c r="K25" s="3"/>
      <c r="L25" s="3"/>
    </row>
    <row r="26" spans="1:12" ht="18" customHeight="1">
      <c r="A26" s="46" t="s">
        <v>20</v>
      </c>
      <c r="B26" s="56" t="s">
        <v>17</v>
      </c>
      <c r="C26" s="15" t="s">
        <v>4</v>
      </c>
      <c r="D26" s="16">
        <f>D27+D28+D29+D30</f>
        <v>79490881.31</v>
      </c>
      <c r="E26" s="16">
        <f>E27+E28+E29+E30</f>
        <v>35206676.269999996</v>
      </c>
      <c r="F26" s="17">
        <f t="shared" si="0"/>
        <v>44.29020749273159</v>
      </c>
      <c r="G26" s="33" t="s">
        <v>103</v>
      </c>
      <c r="H26" s="30" t="s">
        <v>101</v>
      </c>
      <c r="I26" s="3"/>
      <c r="J26" s="3"/>
      <c r="K26" s="3"/>
      <c r="L26" s="3"/>
    </row>
    <row r="27" spans="1:12" ht="21" customHeight="1">
      <c r="A27" s="46"/>
      <c r="B27" s="57"/>
      <c r="C27" s="11" t="s">
        <v>5</v>
      </c>
      <c r="D27" s="20">
        <v>23534983.31</v>
      </c>
      <c r="E27" s="20">
        <v>9432946.61</v>
      </c>
      <c r="F27" s="18">
        <f t="shared" si="0"/>
        <v>40.08053239617955</v>
      </c>
      <c r="G27" s="33"/>
      <c r="H27" s="31"/>
      <c r="I27" s="3"/>
      <c r="J27" s="3"/>
      <c r="K27" s="4"/>
      <c r="L27" s="3"/>
    </row>
    <row r="28" spans="1:12" ht="15" customHeight="1">
      <c r="A28" s="46"/>
      <c r="B28" s="57"/>
      <c r="C28" s="11" t="s">
        <v>6</v>
      </c>
      <c r="D28" s="20">
        <v>55955898</v>
      </c>
      <c r="E28" s="20">
        <v>25773729.66</v>
      </c>
      <c r="F28" s="18">
        <f t="shared" si="0"/>
        <v>46.060791768546004</v>
      </c>
      <c r="G28" s="33"/>
      <c r="H28" s="31"/>
      <c r="I28" s="3"/>
      <c r="J28" s="3"/>
      <c r="K28" s="4"/>
      <c r="L28" s="3"/>
    </row>
    <row r="29" spans="1:12" ht="12.75">
      <c r="A29" s="46"/>
      <c r="B29" s="57"/>
      <c r="C29" s="11" t="s">
        <v>7</v>
      </c>
      <c r="D29" s="20">
        <v>0</v>
      </c>
      <c r="E29" s="20">
        <v>0</v>
      </c>
      <c r="F29" s="18">
        <v>0</v>
      </c>
      <c r="G29" s="33"/>
      <c r="H29" s="31"/>
      <c r="I29" s="3"/>
      <c r="J29" s="3"/>
      <c r="K29" s="3"/>
      <c r="L29" s="3"/>
    </row>
    <row r="30" spans="1:12" ht="20.25" customHeight="1">
      <c r="A30" s="46"/>
      <c r="B30" s="58"/>
      <c r="C30" s="11" t="s">
        <v>8</v>
      </c>
      <c r="D30" s="20">
        <v>0</v>
      </c>
      <c r="E30" s="20">
        <v>0</v>
      </c>
      <c r="F30" s="18">
        <v>0</v>
      </c>
      <c r="G30" s="33"/>
      <c r="H30" s="32"/>
      <c r="I30" s="3"/>
      <c r="J30" s="3"/>
      <c r="K30" s="3"/>
      <c r="L30" s="3"/>
    </row>
    <row r="31" spans="1:12" ht="38.25" customHeight="1">
      <c r="A31" s="46" t="s">
        <v>21</v>
      </c>
      <c r="B31" s="56" t="s">
        <v>18</v>
      </c>
      <c r="C31" s="11" t="s">
        <v>4</v>
      </c>
      <c r="D31" s="16">
        <f>D32+D33+D34+D35</f>
        <v>233932501.68</v>
      </c>
      <c r="E31" s="16">
        <f>E32+E33+E34+E35</f>
        <v>125015652.41</v>
      </c>
      <c r="F31" s="17">
        <f t="shared" si="0"/>
        <v>53.44090774569277</v>
      </c>
      <c r="G31" s="33" t="s">
        <v>72</v>
      </c>
      <c r="H31" s="33"/>
      <c r="I31" s="3"/>
      <c r="J31" s="3"/>
      <c r="K31" s="3"/>
      <c r="L31" s="3"/>
    </row>
    <row r="32" spans="1:12" ht="19.5" customHeight="1">
      <c r="A32" s="46"/>
      <c r="B32" s="57"/>
      <c r="C32" s="11" t="s">
        <v>5</v>
      </c>
      <c r="D32" s="20">
        <v>128544625.51</v>
      </c>
      <c r="E32" s="20">
        <v>72014133.89</v>
      </c>
      <c r="F32" s="18">
        <f t="shared" si="0"/>
        <v>56.02267197425359</v>
      </c>
      <c r="G32" s="33"/>
      <c r="H32" s="33"/>
      <c r="I32" s="3"/>
      <c r="J32" s="3"/>
      <c r="K32" s="3"/>
      <c r="L32" s="3"/>
    </row>
    <row r="33" spans="1:12" ht="17.25" customHeight="1">
      <c r="A33" s="46"/>
      <c r="B33" s="57"/>
      <c r="C33" s="11" t="s">
        <v>6</v>
      </c>
      <c r="D33" s="20">
        <v>48620324.17</v>
      </c>
      <c r="E33" s="20">
        <v>16009702.33</v>
      </c>
      <c r="F33" s="18">
        <f t="shared" si="0"/>
        <v>32.92800408739027</v>
      </c>
      <c r="G33" s="33"/>
      <c r="H33" s="33"/>
      <c r="I33" s="3"/>
      <c r="J33" s="3"/>
      <c r="K33" s="3"/>
      <c r="L33" s="3"/>
    </row>
    <row r="34" spans="1:12" ht="17.25" customHeight="1">
      <c r="A34" s="46"/>
      <c r="B34" s="57"/>
      <c r="C34" s="11" t="s">
        <v>7</v>
      </c>
      <c r="D34" s="20">
        <v>27064700</v>
      </c>
      <c r="E34" s="20">
        <v>18988436.78</v>
      </c>
      <c r="F34" s="18">
        <f t="shared" si="0"/>
        <v>70.15942086925035</v>
      </c>
      <c r="G34" s="33"/>
      <c r="H34" s="33"/>
      <c r="I34" s="3"/>
      <c r="J34" s="3"/>
      <c r="K34" s="3"/>
      <c r="L34" s="3"/>
    </row>
    <row r="35" spans="1:12" ht="20.25" customHeight="1">
      <c r="A35" s="46"/>
      <c r="B35" s="58"/>
      <c r="C35" s="11" t="s">
        <v>8</v>
      </c>
      <c r="D35" s="20">
        <v>29702852</v>
      </c>
      <c r="E35" s="20">
        <v>18003379.41</v>
      </c>
      <c r="F35" s="18">
        <f t="shared" si="0"/>
        <v>60.61161874287359</v>
      </c>
      <c r="G35" s="33"/>
      <c r="H35" s="33"/>
      <c r="I35" s="3"/>
      <c r="J35" s="3"/>
      <c r="K35" s="3"/>
      <c r="L35" s="3"/>
    </row>
    <row r="36" spans="1:12" ht="15.75" customHeight="1">
      <c r="A36" s="46" t="s">
        <v>41</v>
      </c>
      <c r="B36" s="62" t="s">
        <v>73</v>
      </c>
      <c r="C36" s="15" t="s">
        <v>4</v>
      </c>
      <c r="D36" s="16">
        <f>D37+D38+D39+D40</f>
        <v>111148380.4</v>
      </c>
      <c r="E36" s="16">
        <f>E37+E38+E39+E40</f>
        <v>34369908.39</v>
      </c>
      <c r="F36" s="17">
        <f t="shared" si="0"/>
        <v>30.922545399500933</v>
      </c>
      <c r="G36" s="30" t="s">
        <v>104</v>
      </c>
      <c r="H36" s="30" t="s">
        <v>109</v>
      </c>
      <c r="I36" s="3"/>
      <c r="J36" s="3"/>
      <c r="K36" s="3"/>
      <c r="L36" s="3"/>
    </row>
    <row r="37" spans="1:12" ht="18.75" customHeight="1">
      <c r="A37" s="46"/>
      <c r="B37" s="63"/>
      <c r="C37" s="11" t="s">
        <v>5</v>
      </c>
      <c r="D37" s="16">
        <v>55143151.86</v>
      </c>
      <c r="E37" s="16">
        <v>25131502.59</v>
      </c>
      <c r="F37" s="17">
        <f t="shared" si="0"/>
        <v>45.575020183476326</v>
      </c>
      <c r="G37" s="31"/>
      <c r="H37" s="31"/>
      <c r="I37" s="3"/>
      <c r="J37" s="4"/>
      <c r="K37" s="4"/>
      <c r="L37" s="3"/>
    </row>
    <row r="38" spans="1:12" ht="18" customHeight="1">
      <c r="A38" s="46"/>
      <c r="B38" s="63"/>
      <c r="C38" s="11" t="s">
        <v>6</v>
      </c>
      <c r="D38" s="16">
        <v>56005228.54</v>
      </c>
      <c r="E38" s="16">
        <v>9238405.8</v>
      </c>
      <c r="F38" s="17">
        <f t="shared" si="0"/>
        <v>16.495613071914804</v>
      </c>
      <c r="G38" s="31"/>
      <c r="H38" s="31"/>
      <c r="I38" s="3"/>
      <c r="J38" s="4"/>
      <c r="K38" s="4"/>
      <c r="L38" s="3"/>
    </row>
    <row r="39" spans="1:12" ht="18.75" customHeight="1">
      <c r="A39" s="46"/>
      <c r="B39" s="63"/>
      <c r="C39" s="11" t="s">
        <v>7</v>
      </c>
      <c r="D39" s="16">
        <v>0</v>
      </c>
      <c r="E39" s="16">
        <v>0</v>
      </c>
      <c r="F39" s="17">
        <v>0</v>
      </c>
      <c r="G39" s="31"/>
      <c r="H39" s="31"/>
      <c r="I39" s="3"/>
      <c r="J39" s="3"/>
      <c r="K39" s="3"/>
      <c r="L39" s="3"/>
    </row>
    <row r="40" spans="1:12" ht="25.5" customHeight="1">
      <c r="A40" s="46"/>
      <c r="B40" s="64"/>
      <c r="C40" s="11" t="s">
        <v>8</v>
      </c>
      <c r="D40" s="16">
        <v>0</v>
      </c>
      <c r="E40" s="16">
        <v>0</v>
      </c>
      <c r="F40" s="17">
        <v>0</v>
      </c>
      <c r="G40" s="32"/>
      <c r="H40" s="32"/>
      <c r="I40" s="3"/>
      <c r="J40" s="3"/>
      <c r="K40" s="3"/>
      <c r="L40" s="3"/>
    </row>
    <row r="41" spans="1:12" ht="22.5" customHeight="1">
      <c r="A41" s="46" t="s">
        <v>42</v>
      </c>
      <c r="B41" s="53" t="s">
        <v>22</v>
      </c>
      <c r="C41" s="15" t="s">
        <v>4</v>
      </c>
      <c r="D41" s="16">
        <f>D42+D43+D44+D45</f>
        <v>379100108.4100001</v>
      </c>
      <c r="E41" s="16">
        <f>E42+E43+E44+E45</f>
        <v>205838802.45999998</v>
      </c>
      <c r="F41" s="17">
        <f t="shared" si="0"/>
        <v>54.29668783881843</v>
      </c>
      <c r="G41" s="42"/>
      <c r="H41" s="30"/>
      <c r="I41" s="3"/>
      <c r="J41" s="3"/>
      <c r="K41" s="3"/>
      <c r="L41" s="3"/>
    </row>
    <row r="42" spans="1:12" ht="19.5" customHeight="1">
      <c r="A42" s="46"/>
      <c r="B42" s="54"/>
      <c r="C42" s="11" t="s">
        <v>5</v>
      </c>
      <c r="D42" s="16">
        <f aca="true" t="shared" si="1" ref="D42:E45">D47+D52+D57</f>
        <v>240358361.82000002</v>
      </c>
      <c r="E42" s="16">
        <f t="shared" si="1"/>
        <v>134182412.28999999</v>
      </c>
      <c r="F42" s="17">
        <f t="shared" si="0"/>
        <v>55.825980537547</v>
      </c>
      <c r="G42" s="31"/>
      <c r="H42" s="31"/>
      <c r="I42" s="3"/>
      <c r="J42" s="3"/>
      <c r="K42" s="3"/>
      <c r="L42" s="3"/>
    </row>
    <row r="43" spans="1:12" ht="21" customHeight="1">
      <c r="A43" s="46"/>
      <c r="B43" s="54"/>
      <c r="C43" s="11" t="s">
        <v>6</v>
      </c>
      <c r="D43" s="16">
        <f t="shared" si="1"/>
        <v>123312730.2</v>
      </c>
      <c r="E43" s="16">
        <f t="shared" si="1"/>
        <v>61388187.03</v>
      </c>
      <c r="F43" s="17">
        <f t="shared" si="0"/>
        <v>49.782521991391285</v>
      </c>
      <c r="G43" s="31"/>
      <c r="H43" s="31"/>
      <c r="I43" s="3"/>
      <c r="J43" s="3"/>
      <c r="K43" s="3"/>
      <c r="L43" s="3"/>
    </row>
    <row r="44" spans="1:12" ht="17.25" customHeight="1">
      <c r="A44" s="46"/>
      <c r="B44" s="54"/>
      <c r="C44" s="11" t="s">
        <v>7</v>
      </c>
      <c r="D44" s="16">
        <f t="shared" si="1"/>
        <v>6063216.79</v>
      </c>
      <c r="E44" s="16">
        <f t="shared" si="1"/>
        <v>5147540</v>
      </c>
      <c r="F44" s="17">
        <f t="shared" si="0"/>
        <v>84.89783852838289</v>
      </c>
      <c r="G44" s="31"/>
      <c r="H44" s="31"/>
      <c r="I44" s="3"/>
      <c r="J44" s="3"/>
      <c r="K44" s="3"/>
      <c r="L44" s="3"/>
    </row>
    <row r="45" spans="1:12" ht="18.75" customHeight="1">
      <c r="A45" s="46"/>
      <c r="B45" s="55"/>
      <c r="C45" s="11" t="s">
        <v>8</v>
      </c>
      <c r="D45" s="16">
        <f t="shared" si="1"/>
        <v>9365799.6</v>
      </c>
      <c r="E45" s="16">
        <f t="shared" si="1"/>
        <v>5120663.14</v>
      </c>
      <c r="F45" s="17">
        <f t="shared" si="0"/>
        <v>54.67406263956362</v>
      </c>
      <c r="G45" s="32"/>
      <c r="H45" s="32"/>
      <c r="I45" s="3"/>
      <c r="J45" s="3"/>
      <c r="K45" s="3"/>
      <c r="L45" s="3"/>
    </row>
    <row r="46" spans="1:12" ht="38.25" customHeight="1">
      <c r="A46" s="46" t="s">
        <v>43</v>
      </c>
      <c r="B46" s="56" t="s">
        <v>23</v>
      </c>
      <c r="C46" s="15" t="s">
        <v>4</v>
      </c>
      <c r="D46" s="16">
        <f>D47+D48+D49+D50</f>
        <v>7993363.93</v>
      </c>
      <c r="E46" s="16">
        <f>E47+E48+E49+E50</f>
        <v>3578258.64</v>
      </c>
      <c r="F46" s="17">
        <f t="shared" si="0"/>
        <v>44.765366263012126</v>
      </c>
      <c r="G46" s="30" t="s">
        <v>74</v>
      </c>
      <c r="H46" s="30" t="s">
        <v>110</v>
      </c>
      <c r="I46" s="3"/>
      <c r="J46" s="3"/>
      <c r="K46" s="3"/>
      <c r="L46" s="3"/>
    </row>
    <row r="47" spans="1:12" ht="15" customHeight="1">
      <c r="A47" s="46"/>
      <c r="B47" s="57"/>
      <c r="C47" s="11" t="s">
        <v>5</v>
      </c>
      <c r="D47" s="20">
        <v>7993363.93</v>
      </c>
      <c r="E47" s="20">
        <v>3578258.64</v>
      </c>
      <c r="F47" s="18">
        <f t="shared" si="0"/>
        <v>44.765366263012126</v>
      </c>
      <c r="G47" s="31"/>
      <c r="H47" s="31"/>
      <c r="I47" s="3"/>
      <c r="J47" s="3"/>
      <c r="K47" s="4"/>
      <c r="L47" s="3"/>
    </row>
    <row r="48" spans="1:12" ht="12.75">
      <c r="A48" s="46"/>
      <c r="B48" s="57"/>
      <c r="C48" s="11" t="s">
        <v>6</v>
      </c>
      <c r="D48" s="20">
        <v>0</v>
      </c>
      <c r="E48" s="20">
        <v>0</v>
      </c>
      <c r="F48" s="18">
        <v>0</v>
      </c>
      <c r="G48" s="31"/>
      <c r="H48" s="31"/>
      <c r="I48" s="3"/>
      <c r="J48" s="3"/>
      <c r="K48" s="3"/>
      <c r="L48" s="3"/>
    </row>
    <row r="49" spans="1:12" ht="12.75">
      <c r="A49" s="46"/>
      <c r="B49" s="57"/>
      <c r="C49" s="11" t="s">
        <v>7</v>
      </c>
      <c r="D49" s="20">
        <v>0</v>
      </c>
      <c r="E49" s="20">
        <v>0</v>
      </c>
      <c r="F49" s="18">
        <v>0</v>
      </c>
      <c r="G49" s="31"/>
      <c r="H49" s="31"/>
      <c r="I49" s="3"/>
      <c r="J49" s="3"/>
      <c r="K49" s="3"/>
      <c r="L49" s="3"/>
    </row>
    <row r="50" spans="1:12" ht="12.75">
      <c r="A50" s="46"/>
      <c r="B50" s="58"/>
      <c r="C50" s="11" t="s">
        <v>8</v>
      </c>
      <c r="D50" s="20">
        <v>0</v>
      </c>
      <c r="E50" s="20">
        <v>0</v>
      </c>
      <c r="F50" s="18">
        <v>0</v>
      </c>
      <c r="G50" s="32"/>
      <c r="H50" s="32"/>
      <c r="I50" s="3"/>
      <c r="J50" s="3"/>
      <c r="K50" s="3"/>
      <c r="L50" s="3"/>
    </row>
    <row r="51" spans="1:12" ht="38.25" customHeight="1">
      <c r="A51" s="46" t="s">
        <v>44</v>
      </c>
      <c r="B51" s="56" t="s">
        <v>24</v>
      </c>
      <c r="C51" s="15" t="s">
        <v>4</v>
      </c>
      <c r="D51" s="16">
        <f>D52+D53+D54+D55</f>
        <v>77953074.26</v>
      </c>
      <c r="E51" s="16">
        <f>E52+E53+E54+E55</f>
        <v>43316906.8</v>
      </c>
      <c r="F51" s="17">
        <f t="shared" si="0"/>
        <v>55.567926231521525</v>
      </c>
      <c r="G51" s="30" t="s">
        <v>75</v>
      </c>
      <c r="H51" s="30" t="s">
        <v>112</v>
      </c>
      <c r="I51" s="3"/>
      <c r="J51" s="3"/>
      <c r="K51" s="3"/>
      <c r="L51" s="3"/>
    </row>
    <row r="52" spans="1:12" ht="15" customHeight="1">
      <c r="A52" s="46"/>
      <c r="B52" s="57"/>
      <c r="C52" s="11" t="s">
        <v>5</v>
      </c>
      <c r="D52" s="20">
        <v>37286046.81</v>
      </c>
      <c r="E52" s="20">
        <v>21499871.94</v>
      </c>
      <c r="F52" s="18">
        <f t="shared" si="0"/>
        <v>57.66197754768092</v>
      </c>
      <c r="G52" s="31"/>
      <c r="H52" s="31"/>
      <c r="I52" s="3"/>
      <c r="J52" s="3"/>
      <c r="K52" s="4"/>
      <c r="L52" s="3"/>
    </row>
    <row r="53" spans="1:12" ht="12.75">
      <c r="A53" s="46"/>
      <c r="B53" s="57"/>
      <c r="C53" s="11" t="s">
        <v>6</v>
      </c>
      <c r="D53" s="20">
        <v>40507027.45</v>
      </c>
      <c r="E53" s="20">
        <v>21817034.86</v>
      </c>
      <c r="F53" s="18">
        <f t="shared" si="0"/>
        <v>53.859876257101156</v>
      </c>
      <c r="G53" s="31"/>
      <c r="H53" s="31"/>
      <c r="I53" s="3"/>
      <c r="J53" s="3"/>
      <c r="K53" s="3"/>
      <c r="L53" s="3"/>
    </row>
    <row r="54" spans="1:12" ht="12.75">
      <c r="A54" s="46"/>
      <c r="B54" s="57"/>
      <c r="C54" s="11" t="s">
        <v>7</v>
      </c>
      <c r="D54" s="20">
        <v>0</v>
      </c>
      <c r="E54" s="20">
        <v>0</v>
      </c>
      <c r="F54" s="18">
        <v>0</v>
      </c>
      <c r="G54" s="31"/>
      <c r="H54" s="31"/>
      <c r="I54" s="3"/>
      <c r="J54" s="3"/>
      <c r="K54" s="3"/>
      <c r="L54" s="3"/>
    </row>
    <row r="55" spans="1:12" ht="12.75">
      <c r="A55" s="46"/>
      <c r="B55" s="58"/>
      <c r="C55" s="11" t="s">
        <v>8</v>
      </c>
      <c r="D55" s="20">
        <v>160000</v>
      </c>
      <c r="E55" s="20">
        <v>0</v>
      </c>
      <c r="F55" s="18">
        <f t="shared" si="0"/>
        <v>0</v>
      </c>
      <c r="G55" s="32"/>
      <c r="H55" s="32"/>
      <c r="I55" s="3"/>
      <c r="J55" s="3"/>
      <c r="K55" s="3"/>
      <c r="L55" s="3"/>
    </row>
    <row r="56" spans="1:12" ht="12.75">
      <c r="A56" s="46" t="s">
        <v>45</v>
      </c>
      <c r="B56" s="56" t="s">
        <v>25</v>
      </c>
      <c r="C56" s="11" t="s">
        <v>4</v>
      </c>
      <c r="D56" s="16">
        <f>D57+D58+D59+D60</f>
        <v>293153670.2200001</v>
      </c>
      <c r="E56" s="16">
        <f>E57+E58+E59+E60</f>
        <v>158943637.01999998</v>
      </c>
      <c r="F56" s="17">
        <f t="shared" si="0"/>
        <v>54.21853900062692</v>
      </c>
      <c r="G56" s="30" t="s">
        <v>76</v>
      </c>
      <c r="H56" s="30"/>
      <c r="I56" s="3"/>
      <c r="J56" s="3"/>
      <c r="K56" s="3"/>
      <c r="L56" s="3"/>
    </row>
    <row r="57" spans="1:12" ht="24.75" customHeight="1">
      <c r="A57" s="46"/>
      <c r="B57" s="57"/>
      <c r="C57" s="11" t="s">
        <v>5</v>
      </c>
      <c r="D57" s="20">
        <v>195078951.08</v>
      </c>
      <c r="E57" s="22">
        <v>109104281.71</v>
      </c>
      <c r="F57" s="17">
        <f t="shared" si="0"/>
        <v>55.928269608778734</v>
      </c>
      <c r="G57" s="31"/>
      <c r="H57" s="31"/>
      <c r="I57" s="3"/>
      <c r="J57" s="3"/>
      <c r="K57" s="4"/>
      <c r="L57" s="3"/>
    </row>
    <row r="58" spans="1:12" ht="16.5" customHeight="1">
      <c r="A58" s="46"/>
      <c r="B58" s="57"/>
      <c r="C58" s="11" t="s">
        <v>6</v>
      </c>
      <c r="D58" s="20">
        <v>82805702.75</v>
      </c>
      <c r="E58" s="20">
        <v>39571152.17</v>
      </c>
      <c r="F58" s="17">
        <f t="shared" si="0"/>
        <v>47.78795524442307</v>
      </c>
      <c r="G58" s="31"/>
      <c r="H58" s="31"/>
      <c r="I58" s="3"/>
      <c r="J58" s="3"/>
      <c r="K58" s="3"/>
      <c r="L58" s="3"/>
    </row>
    <row r="59" spans="1:12" ht="19.5" customHeight="1">
      <c r="A59" s="46"/>
      <c r="B59" s="57"/>
      <c r="C59" s="11" t="s">
        <v>7</v>
      </c>
      <c r="D59" s="20">
        <v>6063216.79</v>
      </c>
      <c r="E59" s="20">
        <v>5147540</v>
      </c>
      <c r="F59" s="17">
        <f t="shared" si="0"/>
        <v>84.89783852838289</v>
      </c>
      <c r="G59" s="31"/>
      <c r="H59" s="31"/>
      <c r="I59" s="3"/>
      <c r="J59" s="3"/>
      <c r="K59" s="3"/>
      <c r="L59" s="3"/>
    </row>
    <row r="60" spans="1:12" ht="19.5" customHeight="1">
      <c r="A60" s="46"/>
      <c r="B60" s="58"/>
      <c r="C60" s="11" t="s">
        <v>8</v>
      </c>
      <c r="D60" s="20">
        <v>9205799.6</v>
      </c>
      <c r="E60" s="20">
        <v>5120663.14</v>
      </c>
      <c r="F60" s="17">
        <f t="shared" si="0"/>
        <v>55.62431687085606</v>
      </c>
      <c r="G60" s="32"/>
      <c r="H60" s="32"/>
      <c r="I60" s="3"/>
      <c r="J60" s="3"/>
      <c r="K60" s="3"/>
      <c r="L60" s="3"/>
    </row>
    <row r="61" spans="1:12" ht="12.75">
      <c r="A61" s="46" t="s">
        <v>46</v>
      </c>
      <c r="B61" s="53" t="s">
        <v>26</v>
      </c>
      <c r="C61" s="15" t="s">
        <v>4</v>
      </c>
      <c r="D61" s="16">
        <f>D62+D63+D64+D65</f>
        <v>369589448.27</v>
      </c>
      <c r="E61" s="16">
        <f>E62+E63+E64+E65</f>
        <v>139062474.12</v>
      </c>
      <c r="F61" s="17">
        <f t="shared" si="0"/>
        <v>37.626202471670474</v>
      </c>
      <c r="G61" s="30"/>
      <c r="H61" s="30"/>
      <c r="I61" s="3"/>
      <c r="J61" s="3"/>
      <c r="K61" s="3"/>
      <c r="L61" s="3"/>
    </row>
    <row r="62" spans="1:12" ht="15" customHeight="1">
      <c r="A62" s="46"/>
      <c r="B62" s="54"/>
      <c r="C62" s="11" t="s">
        <v>5</v>
      </c>
      <c r="D62" s="16">
        <f aca="true" t="shared" si="2" ref="D62:E65">D67+D72+D77+D82+D87+D92</f>
        <v>265264359.83</v>
      </c>
      <c r="E62" s="16">
        <f t="shared" si="2"/>
        <v>137877078.12</v>
      </c>
      <c r="F62" s="17">
        <f t="shared" si="0"/>
        <v>51.97723441187549</v>
      </c>
      <c r="G62" s="31"/>
      <c r="H62" s="31"/>
      <c r="I62" s="3"/>
      <c r="J62" s="3"/>
      <c r="K62" s="3"/>
      <c r="L62" s="3"/>
    </row>
    <row r="63" spans="1:12" ht="12.75">
      <c r="A63" s="46"/>
      <c r="B63" s="54"/>
      <c r="C63" s="11" t="s">
        <v>6</v>
      </c>
      <c r="D63" s="16">
        <f t="shared" si="2"/>
        <v>104325088.44</v>
      </c>
      <c r="E63" s="16">
        <f t="shared" si="2"/>
        <v>1185396</v>
      </c>
      <c r="F63" s="17">
        <f t="shared" si="0"/>
        <v>1.1362520921146895</v>
      </c>
      <c r="G63" s="31"/>
      <c r="H63" s="31"/>
      <c r="I63" s="3"/>
      <c r="J63" s="3"/>
      <c r="K63" s="3"/>
      <c r="L63" s="3"/>
    </row>
    <row r="64" spans="1:12" ht="17.25" customHeight="1">
      <c r="A64" s="46"/>
      <c r="B64" s="54"/>
      <c r="C64" s="11" t="s">
        <v>7</v>
      </c>
      <c r="D64" s="16">
        <f t="shared" si="2"/>
        <v>0</v>
      </c>
      <c r="E64" s="16">
        <f t="shared" si="2"/>
        <v>0</v>
      </c>
      <c r="F64" s="17">
        <v>0</v>
      </c>
      <c r="G64" s="31"/>
      <c r="H64" s="31"/>
      <c r="I64" s="3"/>
      <c r="J64" s="3"/>
      <c r="K64" s="3"/>
      <c r="L64" s="3"/>
    </row>
    <row r="65" spans="1:12" ht="20.25" customHeight="1">
      <c r="A65" s="46"/>
      <c r="B65" s="55"/>
      <c r="C65" s="11" t="s">
        <v>8</v>
      </c>
      <c r="D65" s="16">
        <f t="shared" si="2"/>
        <v>0</v>
      </c>
      <c r="E65" s="16">
        <f t="shared" si="2"/>
        <v>0</v>
      </c>
      <c r="F65" s="17">
        <v>0</v>
      </c>
      <c r="G65" s="32"/>
      <c r="H65" s="32"/>
      <c r="I65" s="3"/>
      <c r="J65" s="3"/>
      <c r="K65" s="3"/>
      <c r="L65" s="3"/>
    </row>
    <row r="66" spans="1:12" ht="33.75" customHeight="1">
      <c r="A66" s="46" t="s">
        <v>47</v>
      </c>
      <c r="B66" s="56" t="s">
        <v>77</v>
      </c>
      <c r="C66" s="15" t="s">
        <v>4</v>
      </c>
      <c r="D66" s="16">
        <f>D67+D68+D69+D70</f>
        <v>309631464.46000004</v>
      </c>
      <c r="E66" s="16">
        <f>E67+E68+E69+E70</f>
        <v>112082027.81</v>
      </c>
      <c r="F66" s="17">
        <f t="shared" si="0"/>
        <v>36.19852653071678</v>
      </c>
      <c r="G66" s="33" t="s">
        <v>78</v>
      </c>
      <c r="H66" s="41" t="s">
        <v>115</v>
      </c>
      <c r="I66" s="3"/>
      <c r="J66" s="3"/>
      <c r="K66" s="3"/>
      <c r="L66" s="3"/>
    </row>
    <row r="67" spans="1:12" ht="35.25" customHeight="1">
      <c r="A67" s="46"/>
      <c r="B67" s="57"/>
      <c r="C67" s="11" t="s">
        <v>5</v>
      </c>
      <c r="D67" s="20">
        <v>209838121.02</v>
      </c>
      <c r="E67" s="20">
        <v>112082027.81</v>
      </c>
      <c r="F67" s="18">
        <f t="shared" si="0"/>
        <v>53.41356816634728</v>
      </c>
      <c r="G67" s="33"/>
      <c r="H67" s="41"/>
      <c r="I67" s="3"/>
      <c r="J67" s="3"/>
      <c r="K67" s="3"/>
      <c r="L67" s="3"/>
    </row>
    <row r="68" spans="1:12" ht="28.5" customHeight="1">
      <c r="A68" s="46"/>
      <c r="B68" s="57"/>
      <c r="C68" s="11" t="s">
        <v>6</v>
      </c>
      <c r="D68" s="20">
        <v>99793343.44</v>
      </c>
      <c r="E68" s="20">
        <v>0</v>
      </c>
      <c r="F68" s="18">
        <f t="shared" si="0"/>
        <v>0</v>
      </c>
      <c r="G68" s="33"/>
      <c r="H68" s="41"/>
      <c r="I68" s="3"/>
      <c r="J68" s="3"/>
      <c r="K68" s="3"/>
      <c r="L68" s="3"/>
    </row>
    <row r="69" spans="1:12" ht="33" customHeight="1">
      <c r="A69" s="46"/>
      <c r="B69" s="57"/>
      <c r="C69" s="11" t="s">
        <v>7</v>
      </c>
      <c r="D69" s="20">
        <v>0</v>
      </c>
      <c r="E69" s="20">
        <v>0</v>
      </c>
      <c r="F69" s="18">
        <v>0</v>
      </c>
      <c r="G69" s="33"/>
      <c r="H69" s="41"/>
      <c r="I69" s="3"/>
      <c r="J69" s="3"/>
      <c r="K69" s="3"/>
      <c r="L69" s="3"/>
    </row>
    <row r="70" spans="1:12" ht="17.25" customHeight="1">
      <c r="A70" s="46"/>
      <c r="B70" s="58"/>
      <c r="C70" s="11" t="s">
        <v>8</v>
      </c>
      <c r="D70" s="20">
        <v>0</v>
      </c>
      <c r="E70" s="20">
        <v>0</v>
      </c>
      <c r="F70" s="18">
        <v>0</v>
      </c>
      <c r="G70" s="33"/>
      <c r="H70" s="41"/>
      <c r="I70" s="3"/>
      <c r="J70" s="3"/>
      <c r="K70" s="3"/>
      <c r="L70" s="3"/>
    </row>
    <row r="71" spans="1:12" ht="12.75">
      <c r="A71" s="46" t="s">
        <v>48</v>
      </c>
      <c r="B71" s="56" t="s">
        <v>79</v>
      </c>
      <c r="C71" s="15" t="s">
        <v>4</v>
      </c>
      <c r="D71" s="16">
        <f>D72+D73+D74+D75</f>
        <v>0</v>
      </c>
      <c r="E71" s="16">
        <f>E72+E73+E74+E75</f>
        <v>0</v>
      </c>
      <c r="F71" s="17">
        <v>0</v>
      </c>
      <c r="G71" s="30" t="s">
        <v>80</v>
      </c>
      <c r="H71" s="30" t="s">
        <v>113</v>
      </c>
      <c r="I71" s="3"/>
      <c r="J71" s="3"/>
      <c r="K71" s="3"/>
      <c r="L71" s="3"/>
    </row>
    <row r="72" spans="1:12" ht="15" customHeight="1">
      <c r="A72" s="46"/>
      <c r="B72" s="57"/>
      <c r="C72" s="11" t="s">
        <v>5</v>
      </c>
      <c r="D72" s="20">
        <v>0</v>
      </c>
      <c r="E72" s="20">
        <v>0</v>
      </c>
      <c r="F72" s="18">
        <v>0</v>
      </c>
      <c r="G72" s="31"/>
      <c r="H72" s="31"/>
      <c r="I72" s="3"/>
      <c r="J72" s="3"/>
      <c r="K72" s="3"/>
      <c r="L72" s="3"/>
    </row>
    <row r="73" spans="1:12" ht="12.75">
      <c r="A73" s="46"/>
      <c r="B73" s="57"/>
      <c r="C73" s="11" t="s">
        <v>6</v>
      </c>
      <c r="D73" s="20">
        <v>0</v>
      </c>
      <c r="E73" s="20">
        <v>0</v>
      </c>
      <c r="F73" s="18">
        <v>0</v>
      </c>
      <c r="G73" s="31"/>
      <c r="H73" s="31"/>
      <c r="I73" s="3"/>
      <c r="J73" s="3"/>
      <c r="K73" s="3"/>
      <c r="L73" s="3"/>
    </row>
    <row r="74" spans="1:12" ht="12.75">
      <c r="A74" s="46"/>
      <c r="B74" s="57"/>
      <c r="C74" s="11" t="s">
        <v>7</v>
      </c>
      <c r="D74" s="20">
        <v>0</v>
      </c>
      <c r="E74" s="20">
        <v>0</v>
      </c>
      <c r="F74" s="18">
        <v>0</v>
      </c>
      <c r="G74" s="31"/>
      <c r="H74" s="31"/>
      <c r="I74" s="3"/>
      <c r="J74" s="3"/>
      <c r="K74" s="3"/>
      <c r="L74" s="3"/>
    </row>
    <row r="75" spans="1:12" ht="12.75">
      <c r="A75" s="46"/>
      <c r="B75" s="58"/>
      <c r="C75" s="11" t="s">
        <v>8</v>
      </c>
      <c r="D75" s="20">
        <v>0</v>
      </c>
      <c r="E75" s="20">
        <v>0</v>
      </c>
      <c r="F75" s="18">
        <v>0</v>
      </c>
      <c r="G75" s="32"/>
      <c r="H75" s="32"/>
      <c r="I75" s="3"/>
      <c r="J75" s="3"/>
      <c r="K75" s="3"/>
      <c r="L75" s="3"/>
    </row>
    <row r="76" spans="1:12" ht="12.75" customHeight="1">
      <c r="A76" s="46" t="s">
        <v>49</v>
      </c>
      <c r="B76" s="56" t="s">
        <v>27</v>
      </c>
      <c r="C76" s="15" t="s">
        <v>4</v>
      </c>
      <c r="D76" s="16">
        <f>D77+D78+D79+D80</f>
        <v>9416757.77</v>
      </c>
      <c r="E76" s="16">
        <f>E77+E78+E79+E80</f>
        <v>4284849</v>
      </c>
      <c r="F76" s="17">
        <f>E76/D76*100</f>
        <v>45.50238101749537</v>
      </c>
      <c r="G76" s="33" t="s">
        <v>97</v>
      </c>
      <c r="H76" s="35" t="s">
        <v>116</v>
      </c>
      <c r="I76" s="3"/>
      <c r="J76" s="3"/>
      <c r="K76" s="3"/>
      <c r="L76" s="3"/>
    </row>
    <row r="77" spans="1:12" ht="15" customHeight="1">
      <c r="A77" s="46"/>
      <c r="B77" s="57"/>
      <c r="C77" s="11" t="s">
        <v>5</v>
      </c>
      <c r="D77" s="20">
        <v>4885012.77</v>
      </c>
      <c r="E77" s="20">
        <v>3099453</v>
      </c>
      <c r="F77" s="18">
        <f>E77/D77*100</f>
        <v>63.44820670755381</v>
      </c>
      <c r="G77" s="33"/>
      <c r="H77" s="36"/>
      <c r="I77" s="3"/>
      <c r="J77" s="3"/>
      <c r="K77" s="3"/>
      <c r="L77" s="3"/>
    </row>
    <row r="78" spans="1:12" ht="12.75">
      <c r="A78" s="46"/>
      <c r="B78" s="57"/>
      <c r="C78" s="11" t="s">
        <v>6</v>
      </c>
      <c r="D78" s="20">
        <v>4531745</v>
      </c>
      <c r="E78" s="20">
        <v>1185396</v>
      </c>
      <c r="F78" s="18">
        <f>E78/D78*100</f>
        <v>26.157605955321845</v>
      </c>
      <c r="G78" s="33"/>
      <c r="H78" s="36"/>
      <c r="I78" s="3"/>
      <c r="J78" s="3"/>
      <c r="K78" s="3"/>
      <c r="L78" s="3"/>
    </row>
    <row r="79" spans="1:12" ht="12.75">
      <c r="A79" s="46"/>
      <c r="B79" s="57"/>
      <c r="C79" s="11" t="s">
        <v>7</v>
      </c>
      <c r="D79" s="20">
        <v>0</v>
      </c>
      <c r="E79" s="20">
        <v>0</v>
      </c>
      <c r="F79" s="18">
        <v>0</v>
      </c>
      <c r="G79" s="33"/>
      <c r="H79" s="36"/>
      <c r="I79" s="3"/>
      <c r="J79" s="3"/>
      <c r="K79" s="3"/>
      <c r="L79" s="3"/>
    </row>
    <row r="80" spans="1:12" ht="12.75">
      <c r="A80" s="46"/>
      <c r="B80" s="58"/>
      <c r="C80" s="11" t="s">
        <v>8</v>
      </c>
      <c r="D80" s="20">
        <v>0</v>
      </c>
      <c r="E80" s="20">
        <v>0</v>
      </c>
      <c r="F80" s="18">
        <v>0</v>
      </c>
      <c r="G80" s="33"/>
      <c r="H80" s="37"/>
      <c r="I80" s="3"/>
      <c r="J80" s="3"/>
      <c r="K80" s="3"/>
      <c r="L80" s="3"/>
    </row>
    <row r="81" spans="1:12" ht="12.75">
      <c r="A81" s="46" t="s">
        <v>50</v>
      </c>
      <c r="B81" s="56" t="s">
        <v>28</v>
      </c>
      <c r="C81" s="15" t="s">
        <v>4</v>
      </c>
      <c r="D81" s="16">
        <f>D82+D83+D84+D85</f>
        <v>50102790.04</v>
      </c>
      <c r="E81" s="16">
        <f>E82+E83+E84+E85</f>
        <v>22456364.81</v>
      </c>
      <c r="F81" s="17">
        <f>E81/D81*100</f>
        <v>44.82058742052442</v>
      </c>
      <c r="G81" s="38"/>
      <c r="H81" s="35" t="s">
        <v>117</v>
      </c>
      <c r="I81" s="3"/>
      <c r="J81" s="3"/>
      <c r="K81" s="3"/>
      <c r="L81" s="3"/>
    </row>
    <row r="82" spans="1:12" ht="15" customHeight="1">
      <c r="A82" s="46"/>
      <c r="B82" s="57"/>
      <c r="C82" s="11" t="s">
        <v>5</v>
      </c>
      <c r="D82" s="20">
        <v>50102790.04</v>
      </c>
      <c r="E82" s="20">
        <v>22456364.81</v>
      </c>
      <c r="F82" s="17">
        <f>E82/D82*100</f>
        <v>44.82058742052442</v>
      </c>
      <c r="G82" s="39"/>
      <c r="H82" s="36"/>
      <c r="I82" s="3"/>
      <c r="J82" s="3"/>
      <c r="K82" s="3"/>
      <c r="L82" s="3"/>
    </row>
    <row r="83" spans="1:12" ht="12.75">
      <c r="A83" s="46"/>
      <c r="B83" s="57"/>
      <c r="C83" s="11" t="s">
        <v>6</v>
      </c>
      <c r="D83" s="20">
        <v>0</v>
      </c>
      <c r="E83" s="20">
        <v>0</v>
      </c>
      <c r="F83" s="18">
        <v>0</v>
      </c>
      <c r="G83" s="39"/>
      <c r="H83" s="36"/>
      <c r="I83" s="3"/>
      <c r="J83" s="3"/>
      <c r="K83" s="3"/>
      <c r="L83" s="3"/>
    </row>
    <row r="84" spans="1:12" ht="12.75">
      <c r="A84" s="46"/>
      <c r="B84" s="57"/>
      <c r="C84" s="11" t="s">
        <v>7</v>
      </c>
      <c r="D84" s="20">
        <v>0</v>
      </c>
      <c r="E84" s="20">
        <v>0</v>
      </c>
      <c r="F84" s="18">
        <v>0</v>
      </c>
      <c r="G84" s="39"/>
      <c r="H84" s="36"/>
      <c r="I84" s="3"/>
      <c r="J84" s="3"/>
      <c r="K84" s="3"/>
      <c r="L84" s="3"/>
    </row>
    <row r="85" spans="1:12" ht="12.75">
      <c r="A85" s="46"/>
      <c r="B85" s="58"/>
      <c r="C85" s="11" t="s">
        <v>8</v>
      </c>
      <c r="D85" s="20">
        <v>0</v>
      </c>
      <c r="E85" s="20">
        <v>0</v>
      </c>
      <c r="F85" s="18">
        <v>0</v>
      </c>
      <c r="G85" s="40"/>
      <c r="H85" s="37"/>
      <c r="I85" s="3"/>
      <c r="J85" s="3"/>
      <c r="K85" s="3"/>
      <c r="L85" s="3"/>
    </row>
    <row r="86" spans="1:12" ht="12.75">
      <c r="A86" s="46" t="s">
        <v>51</v>
      </c>
      <c r="B86" s="56" t="s">
        <v>29</v>
      </c>
      <c r="C86" s="15" t="s">
        <v>4</v>
      </c>
      <c r="D86" s="16">
        <f>D87+D88+D89+D90</f>
        <v>438436</v>
      </c>
      <c r="E86" s="16">
        <f>E87+E88+E89+E90</f>
        <v>239232.5</v>
      </c>
      <c r="F86" s="17">
        <f>E86/D86*100</f>
        <v>54.56497641617021</v>
      </c>
      <c r="G86" s="38"/>
      <c r="H86" s="38"/>
      <c r="I86" s="3"/>
      <c r="J86" s="3"/>
      <c r="K86" s="3"/>
      <c r="L86" s="3"/>
    </row>
    <row r="87" spans="1:12" ht="15" customHeight="1">
      <c r="A87" s="46"/>
      <c r="B87" s="57"/>
      <c r="C87" s="11" t="s">
        <v>5</v>
      </c>
      <c r="D87" s="20">
        <v>438436</v>
      </c>
      <c r="E87" s="20">
        <v>239232.5</v>
      </c>
      <c r="F87" s="18">
        <v>0</v>
      </c>
      <c r="G87" s="39"/>
      <c r="H87" s="39"/>
      <c r="I87" s="3"/>
      <c r="J87" s="3"/>
      <c r="K87" s="3"/>
      <c r="L87" s="3"/>
    </row>
    <row r="88" spans="1:12" ht="12.75">
      <c r="A88" s="46"/>
      <c r="B88" s="57"/>
      <c r="C88" s="11" t="s">
        <v>6</v>
      </c>
      <c r="D88" s="20">
        <v>0</v>
      </c>
      <c r="E88" s="20">
        <v>0</v>
      </c>
      <c r="F88" s="18">
        <v>0</v>
      </c>
      <c r="G88" s="39"/>
      <c r="H88" s="39"/>
      <c r="I88" s="3"/>
      <c r="J88" s="3"/>
      <c r="K88" s="3"/>
      <c r="L88" s="3"/>
    </row>
    <row r="89" spans="1:12" ht="12.75">
      <c r="A89" s="46"/>
      <c r="B89" s="57"/>
      <c r="C89" s="11" t="s">
        <v>7</v>
      </c>
      <c r="D89" s="20">
        <v>0</v>
      </c>
      <c r="E89" s="20">
        <v>0</v>
      </c>
      <c r="F89" s="18">
        <v>0</v>
      </c>
      <c r="G89" s="39"/>
      <c r="H89" s="39"/>
      <c r="I89" s="3"/>
      <c r="J89" s="3"/>
      <c r="K89" s="3"/>
      <c r="L89" s="3"/>
    </row>
    <row r="90" spans="1:12" ht="12.75">
      <c r="A90" s="46"/>
      <c r="B90" s="58"/>
      <c r="C90" s="11" t="s">
        <v>8</v>
      </c>
      <c r="D90" s="20">
        <v>0</v>
      </c>
      <c r="E90" s="20">
        <v>0</v>
      </c>
      <c r="F90" s="18">
        <v>0</v>
      </c>
      <c r="G90" s="40"/>
      <c r="H90" s="40"/>
      <c r="I90" s="3"/>
      <c r="J90" s="3"/>
      <c r="K90" s="3"/>
      <c r="L90" s="3"/>
    </row>
    <row r="91" spans="1:12" ht="12.75">
      <c r="A91" s="56" t="s">
        <v>52</v>
      </c>
      <c r="B91" s="56" t="s">
        <v>67</v>
      </c>
      <c r="C91" s="15" t="s">
        <v>4</v>
      </c>
      <c r="D91" s="16">
        <f>D92+D93+D94+D95</f>
        <v>0</v>
      </c>
      <c r="E91" s="16">
        <f>E92+E93+E94+E95</f>
        <v>0</v>
      </c>
      <c r="F91" s="17">
        <v>0</v>
      </c>
      <c r="G91" s="23"/>
      <c r="H91" s="30" t="s">
        <v>106</v>
      </c>
      <c r="I91" s="3"/>
      <c r="J91" s="3"/>
      <c r="K91" s="3"/>
      <c r="L91" s="3"/>
    </row>
    <row r="92" spans="1:12" ht="15" customHeight="1">
      <c r="A92" s="57"/>
      <c r="B92" s="57"/>
      <c r="C92" s="11" t="s">
        <v>5</v>
      </c>
      <c r="D92" s="20">
        <v>0</v>
      </c>
      <c r="E92" s="20">
        <v>0</v>
      </c>
      <c r="F92" s="18">
        <v>0</v>
      </c>
      <c r="G92" s="23"/>
      <c r="H92" s="31"/>
      <c r="I92" s="3"/>
      <c r="J92" s="3"/>
      <c r="K92" s="3"/>
      <c r="L92" s="3"/>
    </row>
    <row r="93" spans="1:12" ht="12.75">
      <c r="A93" s="57"/>
      <c r="B93" s="57"/>
      <c r="C93" s="11" t="s">
        <v>6</v>
      </c>
      <c r="D93" s="20">
        <v>0</v>
      </c>
      <c r="E93" s="20">
        <v>0</v>
      </c>
      <c r="F93" s="18">
        <v>0</v>
      </c>
      <c r="G93" s="23"/>
      <c r="H93" s="31"/>
      <c r="I93" s="3"/>
      <c r="J93" s="3"/>
      <c r="K93" s="3"/>
      <c r="L93" s="3"/>
    </row>
    <row r="94" spans="1:12" ht="12.75">
      <c r="A94" s="57"/>
      <c r="B94" s="57"/>
      <c r="C94" s="11" t="s">
        <v>7</v>
      </c>
      <c r="D94" s="20">
        <v>0</v>
      </c>
      <c r="E94" s="20">
        <v>0</v>
      </c>
      <c r="F94" s="18">
        <v>0</v>
      </c>
      <c r="G94" s="23"/>
      <c r="H94" s="31"/>
      <c r="I94" s="3"/>
      <c r="J94" s="3"/>
      <c r="K94" s="3"/>
      <c r="L94" s="3"/>
    </row>
    <row r="95" spans="1:12" ht="12.75">
      <c r="A95" s="58"/>
      <c r="B95" s="58"/>
      <c r="C95" s="11" t="s">
        <v>8</v>
      </c>
      <c r="D95" s="20">
        <v>0</v>
      </c>
      <c r="E95" s="20">
        <v>0</v>
      </c>
      <c r="F95" s="18">
        <v>0</v>
      </c>
      <c r="G95" s="23"/>
      <c r="H95" s="32"/>
      <c r="I95" s="3"/>
      <c r="J95" s="3"/>
      <c r="K95" s="3"/>
      <c r="L95" s="3"/>
    </row>
    <row r="96" spans="1:12" ht="12.75">
      <c r="A96" s="46" t="s">
        <v>52</v>
      </c>
      <c r="B96" s="53" t="s">
        <v>81</v>
      </c>
      <c r="C96" s="15" t="s">
        <v>4</v>
      </c>
      <c r="D96" s="16">
        <f>D97+D98+D99+D100</f>
        <v>219960142.26</v>
      </c>
      <c r="E96" s="16">
        <f>E97+E98+E99+E100</f>
        <v>95409463.64</v>
      </c>
      <c r="F96" s="17">
        <f>E96/D96*100</f>
        <v>43.37579647826511</v>
      </c>
      <c r="G96" s="27"/>
      <c r="H96" s="27"/>
      <c r="I96" s="3"/>
      <c r="J96" s="3"/>
      <c r="K96" s="3"/>
      <c r="L96" s="3"/>
    </row>
    <row r="97" spans="1:12" ht="15" customHeight="1">
      <c r="A97" s="46"/>
      <c r="B97" s="54"/>
      <c r="C97" s="11" t="s">
        <v>5</v>
      </c>
      <c r="D97" s="16">
        <f>D102+D107+D112+D117+D122+D127+D132+D137+D142</f>
        <v>209686347.59</v>
      </c>
      <c r="E97" s="16">
        <f>E102+E107+E112+E117+E122+E127+E132+E137+E142</f>
        <v>91671204.1</v>
      </c>
      <c r="F97" s="17">
        <f>E97/D97*100</f>
        <v>43.71825116590081</v>
      </c>
      <c r="G97" s="28"/>
      <c r="H97" s="28"/>
      <c r="I97" s="3"/>
      <c r="J97" s="3"/>
      <c r="K97" s="3"/>
      <c r="L97" s="3"/>
    </row>
    <row r="98" spans="1:12" ht="12.75">
      <c r="A98" s="46"/>
      <c r="B98" s="54"/>
      <c r="C98" s="11" t="s">
        <v>6</v>
      </c>
      <c r="D98" s="16">
        <f>D103+D108+D113+D118+D118+D123+D128+D133+D138+D143</f>
        <v>7131666.14</v>
      </c>
      <c r="E98" s="16">
        <f>E103+E108+E113+E118+E118+E123</f>
        <v>2385407.76</v>
      </c>
      <c r="F98" s="17">
        <f>E98/D98*100</f>
        <v>33.44811315017615</v>
      </c>
      <c r="G98" s="28"/>
      <c r="H98" s="28"/>
      <c r="I98" s="3"/>
      <c r="J98" s="3"/>
      <c r="K98" s="3"/>
      <c r="L98" s="3"/>
    </row>
    <row r="99" spans="1:12" ht="20.25" customHeight="1">
      <c r="A99" s="46"/>
      <c r="B99" s="54"/>
      <c r="C99" s="11" t="s">
        <v>7</v>
      </c>
      <c r="D99" s="16">
        <f>D104+D109+D114+D119+D124+D129+D134+D139+D144</f>
        <v>3142128.53</v>
      </c>
      <c r="E99" s="16">
        <f>E104+E109+E114+E119+E124+E129</f>
        <v>1352851.78</v>
      </c>
      <c r="F99" s="17">
        <f>E99/D99*100</f>
        <v>43.05526546999655</v>
      </c>
      <c r="G99" s="28"/>
      <c r="H99" s="28"/>
      <c r="I99" s="3"/>
      <c r="J99" s="3"/>
      <c r="K99" s="3"/>
      <c r="L99" s="3"/>
    </row>
    <row r="100" spans="1:12" ht="20.25" customHeight="1">
      <c r="A100" s="46"/>
      <c r="B100" s="55"/>
      <c r="C100" s="11" t="s">
        <v>8</v>
      </c>
      <c r="D100" s="16">
        <f>D105+D110+D115+D120+D125+D130+D135+D140+D145</f>
        <v>0</v>
      </c>
      <c r="E100" s="16">
        <f>E105+E110+E115+E120+E125+E130+E135+E140+E145</f>
        <v>0</v>
      </c>
      <c r="F100" s="17">
        <v>0</v>
      </c>
      <c r="G100" s="29"/>
      <c r="H100" s="29"/>
      <c r="I100" s="3"/>
      <c r="J100" s="3"/>
      <c r="K100" s="3"/>
      <c r="L100" s="3"/>
    </row>
    <row r="101" spans="1:12" ht="12.75">
      <c r="A101" s="46" t="s">
        <v>53</v>
      </c>
      <c r="B101" s="56" t="s">
        <v>30</v>
      </c>
      <c r="C101" s="15" t="s">
        <v>4</v>
      </c>
      <c r="D101" s="16">
        <f>D102+D103+D104+D105</f>
        <v>53030189.24</v>
      </c>
      <c r="E101" s="16">
        <f>E102+E103+E104+E105</f>
        <v>23980750.53</v>
      </c>
      <c r="F101" s="17">
        <f>E101/D101*100</f>
        <v>45.22094088985755</v>
      </c>
      <c r="G101" s="30" t="s">
        <v>82</v>
      </c>
      <c r="H101" s="27"/>
      <c r="I101" s="3"/>
      <c r="J101" s="3"/>
      <c r="K101" s="3"/>
      <c r="L101" s="3"/>
    </row>
    <row r="102" spans="1:12" ht="15" customHeight="1">
      <c r="A102" s="46"/>
      <c r="B102" s="57"/>
      <c r="C102" s="11" t="s">
        <v>5</v>
      </c>
      <c r="D102" s="20">
        <v>42756394.57</v>
      </c>
      <c r="E102" s="20">
        <v>20242490.99</v>
      </c>
      <c r="F102" s="18">
        <f>E102/D102*100</f>
        <v>47.34377440749677</v>
      </c>
      <c r="G102" s="31"/>
      <c r="H102" s="28"/>
      <c r="I102" s="3"/>
      <c r="J102" s="3"/>
      <c r="K102" s="3"/>
      <c r="L102" s="3"/>
    </row>
    <row r="103" spans="1:12" ht="12.75">
      <c r="A103" s="46"/>
      <c r="B103" s="57"/>
      <c r="C103" s="11" t="s">
        <v>6</v>
      </c>
      <c r="D103" s="20">
        <v>7131666.14</v>
      </c>
      <c r="E103" s="20">
        <v>2385407.76</v>
      </c>
      <c r="F103" s="18">
        <f>E103/D103*100</f>
        <v>33.44811315017615</v>
      </c>
      <c r="G103" s="31"/>
      <c r="H103" s="28"/>
      <c r="I103" s="3"/>
      <c r="J103" s="3"/>
      <c r="K103" s="3"/>
      <c r="L103" s="3"/>
    </row>
    <row r="104" spans="1:12" ht="12.75">
      <c r="A104" s="46"/>
      <c r="B104" s="57"/>
      <c r="C104" s="11" t="s">
        <v>7</v>
      </c>
      <c r="D104" s="20">
        <v>3142128.53</v>
      </c>
      <c r="E104" s="20">
        <v>1352851.78</v>
      </c>
      <c r="F104" s="18">
        <f>E104/D104*100</f>
        <v>43.05526546999655</v>
      </c>
      <c r="G104" s="31"/>
      <c r="H104" s="28"/>
      <c r="I104" s="3"/>
      <c r="J104" s="3"/>
      <c r="K104" s="3"/>
      <c r="L104" s="3"/>
    </row>
    <row r="105" spans="1:12" ht="12.75">
      <c r="A105" s="46"/>
      <c r="B105" s="58"/>
      <c r="C105" s="11" t="s">
        <v>8</v>
      </c>
      <c r="D105" s="20">
        <v>0</v>
      </c>
      <c r="E105" s="20">
        <v>0</v>
      </c>
      <c r="F105" s="18">
        <v>0</v>
      </c>
      <c r="G105" s="32"/>
      <c r="H105" s="29"/>
      <c r="I105" s="3"/>
      <c r="J105" s="3"/>
      <c r="K105" s="3"/>
      <c r="L105" s="3"/>
    </row>
    <row r="106" spans="1:12" ht="12.75" customHeight="1">
      <c r="A106" s="46" t="s">
        <v>54</v>
      </c>
      <c r="B106" s="56" t="s">
        <v>31</v>
      </c>
      <c r="C106" s="15" t="s">
        <v>4</v>
      </c>
      <c r="D106" s="16">
        <f>D107+D108+D109+D110</f>
        <v>39894088.53</v>
      </c>
      <c r="E106" s="16">
        <f>E107+E108+E109+E110</f>
        <v>16815265.05</v>
      </c>
      <c r="F106" s="17">
        <f>E106/D106*100</f>
        <v>42.14976621750631</v>
      </c>
      <c r="G106" s="30" t="s">
        <v>83</v>
      </c>
      <c r="H106" s="30" t="s">
        <v>109</v>
      </c>
      <c r="I106" s="3"/>
      <c r="J106" s="3"/>
      <c r="K106" s="3"/>
      <c r="L106" s="3"/>
    </row>
    <row r="107" spans="1:12" ht="15" customHeight="1">
      <c r="A107" s="46"/>
      <c r="B107" s="57"/>
      <c r="C107" s="11" t="s">
        <v>5</v>
      </c>
      <c r="D107" s="20">
        <v>39894088.53</v>
      </c>
      <c r="E107" s="20">
        <v>16815265.05</v>
      </c>
      <c r="F107" s="18">
        <f>E107/D107*100</f>
        <v>42.14976621750631</v>
      </c>
      <c r="G107" s="31"/>
      <c r="H107" s="31"/>
      <c r="I107" s="3"/>
      <c r="J107" s="3"/>
      <c r="K107" s="3"/>
      <c r="L107" s="3"/>
    </row>
    <row r="108" spans="1:12" ht="12.75">
      <c r="A108" s="46"/>
      <c r="B108" s="57"/>
      <c r="C108" s="11" t="s">
        <v>6</v>
      </c>
      <c r="D108" s="20">
        <v>0</v>
      </c>
      <c r="E108" s="20">
        <v>0</v>
      </c>
      <c r="F108" s="18">
        <v>0</v>
      </c>
      <c r="G108" s="31"/>
      <c r="H108" s="31"/>
      <c r="I108" s="3"/>
      <c r="J108" s="3"/>
      <c r="K108" s="3"/>
      <c r="L108" s="3"/>
    </row>
    <row r="109" spans="1:12" ht="12.75">
      <c r="A109" s="46"/>
      <c r="B109" s="57"/>
      <c r="C109" s="11" t="s">
        <v>7</v>
      </c>
      <c r="D109" s="20">
        <v>0</v>
      </c>
      <c r="E109" s="20">
        <v>0</v>
      </c>
      <c r="F109" s="18">
        <v>0</v>
      </c>
      <c r="G109" s="31"/>
      <c r="H109" s="31"/>
      <c r="I109" s="3"/>
      <c r="J109" s="3"/>
      <c r="K109" s="3"/>
      <c r="L109" s="3"/>
    </row>
    <row r="110" spans="1:12" ht="12.75">
      <c r="A110" s="46"/>
      <c r="B110" s="58"/>
      <c r="C110" s="11" t="s">
        <v>8</v>
      </c>
      <c r="D110" s="20">
        <v>0</v>
      </c>
      <c r="E110" s="20">
        <v>0</v>
      </c>
      <c r="F110" s="18">
        <v>0</v>
      </c>
      <c r="G110" s="32"/>
      <c r="H110" s="32"/>
      <c r="I110" s="3"/>
      <c r="J110" s="3"/>
      <c r="K110" s="3"/>
      <c r="L110" s="3"/>
    </row>
    <row r="111" spans="1:12" ht="38.25" customHeight="1">
      <c r="A111" s="46" t="s">
        <v>55</v>
      </c>
      <c r="B111" s="56" t="s">
        <v>32</v>
      </c>
      <c r="C111" s="15" t="s">
        <v>4</v>
      </c>
      <c r="D111" s="16">
        <f>D112+D113+D114+D115</f>
        <v>48659724.74</v>
      </c>
      <c r="E111" s="16">
        <f>E112+E113+E114+E115</f>
        <v>21664479.86</v>
      </c>
      <c r="F111" s="17">
        <f>E111/D111*100</f>
        <v>44.52240528642168</v>
      </c>
      <c r="G111" s="30" t="s">
        <v>84</v>
      </c>
      <c r="H111" s="30" t="s">
        <v>108</v>
      </c>
      <c r="I111" s="3"/>
      <c r="J111" s="3"/>
      <c r="K111" s="3"/>
      <c r="L111" s="3"/>
    </row>
    <row r="112" spans="1:12" ht="15" customHeight="1">
      <c r="A112" s="46"/>
      <c r="B112" s="57"/>
      <c r="C112" s="11" t="s">
        <v>5</v>
      </c>
      <c r="D112" s="20">
        <v>48659724.74</v>
      </c>
      <c r="E112" s="20">
        <v>21664479.86</v>
      </c>
      <c r="F112" s="18">
        <f>E112/D112*100</f>
        <v>44.52240528642168</v>
      </c>
      <c r="G112" s="31"/>
      <c r="H112" s="31"/>
      <c r="I112" s="3"/>
      <c r="J112" s="3"/>
      <c r="K112" s="3"/>
      <c r="L112" s="3"/>
    </row>
    <row r="113" spans="1:12" ht="12.75">
      <c r="A113" s="46"/>
      <c r="B113" s="57"/>
      <c r="C113" s="11" t="s">
        <v>6</v>
      </c>
      <c r="D113" s="20">
        <v>0</v>
      </c>
      <c r="E113" s="20">
        <v>0</v>
      </c>
      <c r="F113" s="18">
        <v>0</v>
      </c>
      <c r="G113" s="31"/>
      <c r="H113" s="31"/>
      <c r="I113" s="3"/>
      <c r="J113" s="3"/>
      <c r="K113" s="3"/>
      <c r="L113" s="3"/>
    </row>
    <row r="114" spans="1:12" ht="12.75">
      <c r="A114" s="46"/>
      <c r="B114" s="57"/>
      <c r="C114" s="11" t="s">
        <v>7</v>
      </c>
      <c r="D114" s="20">
        <v>0</v>
      </c>
      <c r="E114" s="20">
        <v>0</v>
      </c>
      <c r="F114" s="18">
        <v>0</v>
      </c>
      <c r="G114" s="31"/>
      <c r="H114" s="31"/>
      <c r="I114" s="3"/>
      <c r="J114" s="3"/>
      <c r="K114" s="3"/>
      <c r="L114" s="3"/>
    </row>
    <row r="115" spans="1:12" ht="12.75">
      <c r="A115" s="46"/>
      <c r="B115" s="58"/>
      <c r="C115" s="11" t="s">
        <v>8</v>
      </c>
      <c r="D115" s="20">
        <v>0</v>
      </c>
      <c r="E115" s="20">
        <v>0</v>
      </c>
      <c r="F115" s="18">
        <v>0</v>
      </c>
      <c r="G115" s="32"/>
      <c r="H115" s="32"/>
      <c r="I115" s="3"/>
      <c r="J115" s="3"/>
      <c r="K115" s="3"/>
      <c r="L115" s="3"/>
    </row>
    <row r="116" spans="1:12" ht="12.75">
      <c r="A116" s="46" t="s">
        <v>56</v>
      </c>
      <c r="B116" s="56" t="s">
        <v>33</v>
      </c>
      <c r="C116" s="15" t="s">
        <v>4</v>
      </c>
      <c r="D116" s="16">
        <f>D117+D118+D119+D120</f>
        <v>0</v>
      </c>
      <c r="E116" s="16">
        <f>E117+E118+E119+E120</f>
        <v>0</v>
      </c>
      <c r="F116" s="17">
        <v>0</v>
      </c>
      <c r="G116" s="30" t="s">
        <v>85</v>
      </c>
      <c r="H116" s="27"/>
      <c r="I116" s="3"/>
      <c r="J116" s="3"/>
      <c r="K116" s="3"/>
      <c r="L116" s="3"/>
    </row>
    <row r="117" spans="1:12" ht="15" customHeight="1">
      <c r="A117" s="46"/>
      <c r="B117" s="57"/>
      <c r="C117" s="11" t="s">
        <v>5</v>
      </c>
      <c r="D117" s="20">
        <v>0</v>
      </c>
      <c r="E117" s="20">
        <v>0</v>
      </c>
      <c r="F117" s="18">
        <v>0</v>
      </c>
      <c r="G117" s="31"/>
      <c r="H117" s="28"/>
      <c r="I117" s="3"/>
      <c r="J117" s="3"/>
      <c r="K117" s="3"/>
      <c r="L117" s="3"/>
    </row>
    <row r="118" spans="1:12" ht="12.75">
      <c r="A118" s="46"/>
      <c r="B118" s="57"/>
      <c r="C118" s="11" t="s">
        <v>6</v>
      </c>
      <c r="D118" s="20">
        <v>0</v>
      </c>
      <c r="E118" s="20">
        <v>0</v>
      </c>
      <c r="F118" s="18">
        <v>0</v>
      </c>
      <c r="G118" s="31"/>
      <c r="H118" s="28"/>
      <c r="I118" s="3"/>
      <c r="J118" s="3"/>
      <c r="K118" s="3"/>
      <c r="L118" s="3"/>
    </row>
    <row r="119" spans="1:12" ht="12.75">
      <c r="A119" s="46"/>
      <c r="B119" s="57"/>
      <c r="C119" s="11" t="s">
        <v>7</v>
      </c>
      <c r="D119" s="20">
        <v>0</v>
      </c>
      <c r="E119" s="20">
        <v>0</v>
      </c>
      <c r="F119" s="18">
        <v>0</v>
      </c>
      <c r="G119" s="31"/>
      <c r="H119" s="28"/>
      <c r="I119" s="3"/>
      <c r="J119" s="3"/>
      <c r="K119" s="3"/>
      <c r="L119" s="3"/>
    </row>
    <row r="120" spans="1:12" ht="12.75">
      <c r="A120" s="46"/>
      <c r="B120" s="58"/>
      <c r="C120" s="11" t="s">
        <v>8</v>
      </c>
      <c r="D120" s="20">
        <v>0</v>
      </c>
      <c r="E120" s="20">
        <v>0</v>
      </c>
      <c r="F120" s="18">
        <v>0</v>
      </c>
      <c r="G120" s="32"/>
      <c r="H120" s="29"/>
      <c r="I120" s="3"/>
      <c r="J120" s="3"/>
      <c r="K120" s="3"/>
      <c r="L120" s="3"/>
    </row>
    <row r="121" spans="1:12" ht="12.75" customHeight="1">
      <c r="A121" s="46" t="s">
        <v>57</v>
      </c>
      <c r="B121" s="56" t="s">
        <v>34</v>
      </c>
      <c r="C121" s="15" t="s">
        <v>4</v>
      </c>
      <c r="D121" s="16">
        <f>D122+D123+D124+D125</f>
        <v>11959775.85</v>
      </c>
      <c r="E121" s="16">
        <f>E122+E123+E124+E125</f>
        <v>5151413.37</v>
      </c>
      <c r="F121" s="17">
        <f>E121/D121*100</f>
        <v>43.072825399148265</v>
      </c>
      <c r="G121" s="30" t="s">
        <v>86</v>
      </c>
      <c r="H121" s="30" t="s">
        <v>107</v>
      </c>
      <c r="I121" s="3"/>
      <c r="J121" s="3"/>
      <c r="K121" s="3"/>
      <c r="L121" s="3"/>
    </row>
    <row r="122" spans="1:12" ht="15" customHeight="1">
      <c r="A122" s="46"/>
      <c r="B122" s="57"/>
      <c r="C122" s="11" t="s">
        <v>5</v>
      </c>
      <c r="D122" s="20">
        <v>11959775.85</v>
      </c>
      <c r="E122" s="20">
        <v>5151413.37</v>
      </c>
      <c r="F122" s="18">
        <f>E122/D122*100</f>
        <v>43.072825399148265</v>
      </c>
      <c r="G122" s="31"/>
      <c r="H122" s="31"/>
      <c r="I122" s="3"/>
      <c r="J122" s="3"/>
      <c r="K122" s="3"/>
      <c r="L122" s="3"/>
    </row>
    <row r="123" spans="1:12" ht="12.75">
      <c r="A123" s="46"/>
      <c r="B123" s="57"/>
      <c r="C123" s="11" t="s">
        <v>6</v>
      </c>
      <c r="D123" s="20">
        <v>0</v>
      </c>
      <c r="E123" s="20">
        <v>0</v>
      </c>
      <c r="F123" s="18">
        <v>0</v>
      </c>
      <c r="G123" s="31"/>
      <c r="H123" s="31"/>
      <c r="I123" s="3"/>
      <c r="J123" s="3"/>
      <c r="K123" s="3"/>
      <c r="L123" s="3"/>
    </row>
    <row r="124" spans="1:12" ht="12.75">
      <c r="A124" s="46"/>
      <c r="B124" s="57"/>
      <c r="C124" s="11" t="s">
        <v>7</v>
      </c>
      <c r="D124" s="20">
        <v>0</v>
      </c>
      <c r="E124" s="20">
        <v>0</v>
      </c>
      <c r="F124" s="18">
        <v>0</v>
      </c>
      <c r="G124" s="31"/>
      <c r="H124" s="31"/>
      <c r="I124" s="3"/>
      <c r="J124" s="3"/>
      <c r="K124" s="3"/>
      <c r="L124" s="3"/>
    </row>
    <row r="125" spans="1:12" ht="12.75">
      <c r="A125" s="46"/>
      <c r="B125" s="58"/>
      <c r="C125" s="11" t="s">
        <v>8</v>
      </c>
      <c r="D125" s="20">
        <v>0</v>
      </c>
      <c r="E125" s="20">
        <v>0</v>
      </c>
      <c r="F125" s="18">
        <v>0</v>
      </c>
      <c r="G125" s="32"/>
      <c r="H125" s="32"/>
      <c r="I125" s="3"/>
      <c r="J125" s="3"/>
      <c r="K125" s="3"/>
      <c r="L125" s="3"/>
    </row>
    <row r="126" spans="1:12" ht="22.5" customHeight="1">
      <c r="A126" s="46" t="s">
        <v>57</v>
      </c>
      <c r="B126" s="56" t="s">
        <v>35</v>
      </c>
      <c r="C126" s="15" t="s">
        <v>4</v>
      </c>
      <c r="D126" s="16">
        <f>D127+D128+D129+D130</f>
        <v>21464023.97</v>
      </c>
      <c r="E126" s="16">
        <f>E127+E128+E129+E130</f>
        <v>10808441.01</v>
      </c>
      <c r="F126" s="17">
        <f>E126/D126*100</f>
        <v>50.35607966664044</v>
      </c>
      <c r="G126" s="30" t="s">
        <v>87</v>
      </c>
      <c r="H126" s="27"/>
      <c r="I126" s="3"/>
      <c r="J126" s="3"/>
      <c r="K126" s="3"/>
      <c r="L126" s="3"/>
    </row>
    <row r="127" spans="1:12" ht="21" customHeight="1">
      <c r="A127" s="46"/>
      <c r="B127" s="57"/>
      <c r="C127" s="11" t="s">
        <v>5</v>
      </c>
      <c r="D127" s="20">
        <v>21464023.97</v>
      </c>
      <c r="E127" s="20">
        <v>10808441.01</v>
      </c>
      <c r="F127" s="18">
        <f>E127/D127*100</f>
        <v>50.35607966664044</v>
      </c>
      <c r="G127" s="31"/>
      <c r="H127" s="28"/>
      <c r="I127" s="3"/>
      <c r="J127" s="3"/>
      <c r="K127" s="3"/>
      <c r="L127" s="3"/>
    </row>
    <row r="128" spans="1:12" ht="26.25" customHeight="1">
      <c r="A128" s="46"/>
      <c r="B128" s="57"/>
      <c r="C128" s="11" t="s">
        <v>6</v>
      </c>
      <c r="D128" s="20">
        <v>0</v>
      </c>
      <c r="E128" s="20">
        <v>0</v>
      </c>
      <c r="F128" s="18">
        <v>0</v>
      </c>
      <c r="G128" s="31"/>
      <c r="H128" s="28"/>
      <c r="I128" s="3"/>
      <c r="J128" s="3"/>
      <c r="K128" s="3"/>
      <c r="L128" s="3"/>
    </row>
    <row r="129" spans="1:12" ht="35.25" customHeight="1">
      <c r="A129" s="46"/>
      <c r="B129" s="57"/>
      <c r="C129" s="11" t="s">
        <v>7</v>
      </c>
      <c r="D129" s="20">
        <v>0</v>
      </c>
      <c r="E129" s="20">
        <v>0</v>
      </c>
      <c r="F129" s="18">
        <v>0</v>
      </c>
      <c r="G129" s="31"/>
      <c r="H129" s="28"/>
      <c r="I129" s="3"/>
      <c r="J129" s="3"/>
      <c r="K129" s="3"/>
      <c r="L129" s="3"/>
    </row>
    <row r="130" spans="1:12" ht="29.25" customHeight="1">
      <c r="A130" s="46"/>
      <c r="B130" s="58"/>
      <c r="C130" s="11" t="s">
        <v>8</v>
      </c>
      <c r="D130" s="20">
        <v>0</v>
      </c>
      <c r="E130" s="20">
        <v>0</v>
      </c>
      <c r="F130" s="18">
        <v>0</v>
      </c>
      <c r="G130" s="32"/>
      <c r="H130" s="29"/>
      <c r="I130" s="3"/>
      <c r="J130" s="3"/>
      <c r="K130" s="3"/>
      <c r="L130" s="3"/>
    </row>
    <row r="131" spans="1:12" ht="38.25" customHeight="1">
      <c r="A131" s="56" t="s">
        <v>58</v>
      </c>
      <c r="B131" s="46" t="s">
        <v>36</v>
      </c>
      <c r="C131" s="15" t="s">
        <v>4</v>
      </c>
      <c r="D131" s="16">
        <f>D132+D133+D134+D135</f>
        <v>44952339.93</v>
      </c>
      <c r="E131" s="16">
        <f>E132+E133+E134+E135</f>
        <v>16989113.82</v>
      </c>
      <c r="F131" s="17">
        <f>E131/D131*100</f>
        <v>37.79361396193286</v>
      </c>
      <c r="G131" s="30" t="s">
        <v>88</v>
      </c>
      <c r="H131" s="30" t="s">
        <v>102</v>
      </c>
      <c r="I131" s="3"/>
      <c r="J131" s="3"/>
      <c r="K131" s="3"/>
      <c r="L131" s="3"/>
    </row>
    <row r="132" spans="1:12" ht="15" customHeight="1">
      <c r="A132" s="57"/>
      <c r="B132" s="46"/>
      <c r="C132" s="11" t="s">
        <v>5</v>
      </c>
      <c r="D132" s="20">
        <v>44952339.93</v>
      </c>
      <c r="E132" s="20">
        <v>16989113.82</v>
      </c>
      <c r="F132" s="18">
        <f>E132/D132*100</f>
        <v>37.79361396193286</v>
      </c>
      <c r="G132" s="31"/>
      <c r="H132" s="31"/>
      <c r="I132" s="3"/>
      <c r="J132" s="3"/>
      <c r="K132" s="3"/>
      <c r="L132" s="3"/>
    </row>
    <row r="133" spans="1:12" ht="16.5" customHeight="1">
      <c r="A133" s="57"/>
      <c r="B133" s="46"/>
      <c r="C133" s="11" t="s">
        <v>6</v>
      </c>
      <c r="D133" s="20">
        <v>0</v>
      </c>
      <c r="E133" s="20">
        <v>0</v>
      </c>
      <c r="F133" s="18">
        <v>0</v>
      </c>
      <c r="G133" s="31"/>
      <c r="H133" s="31"/>
      <c r="I133" s="3"/>
      <c r="J133" s="3"/>
      <c r="K133" s="3"/>
      <c r="L133" s="3"/>
    </row>
    <row r="134" spans="1:12" ht="15" customHeight="1">
      <c r="A134" s="57"/>
      <c r="B134" s="46"/>
      <c r="C134" s="11" t="s">
        <v>7</v>
      </c>
      <c r="D134" s="20">
        <v>0</v>
      </c>
      <c r="E134" s="20">
        <v>0</v>
      </c>
      <c r="F134" s="18">
        <v>0</v>
      </c>
      <c r="G134" s="31"/>
      <c r="H134" s="31"/>
      <c r="I134" s="3"/>
      <c r="J134" s="3"/>
      <c r="K134" s="3"/>
      <c r="L134" s="3"/>
    </row>
    <row r="135" spans="1:12" ht="15.75" customHeight="1">
      <c r="A135" s="58"/>
      <c r="B135" s="46"/>
      <c r="C135" s="11" t="s">
        <v>8</v>
      </c>
      <c r="D135" s="20">
        <v>0</v>
      </c>
      <c r="E135" s="20">
        <v>0</v>
      </c>
      <c r="F135" s="18">
        <v>0</v>
      </c>
      <c r="G135" s="32"/>
      <c r="H135" s="32"/>
      <c r="I135" s="3"/>
      <c r="J135" s="3"/>
      <c r="K135" s="3"/>
      <c r="L135" s="3"/>
    </row>
    <row r="136" spans="1:12" ht="12.75">
      <c r="A136" s="56" t="s">
        <v>89</v>
      </c>
      <c r="B136" s="56" t="s">
        <v>90</v>
      </c>
      <c r="C136" s="15" t="s">
        <v>4</v>
      </c>
      <c r="D136" s="16">
        <f>D137+D138+D139+D140</f>
        <v>0</v>
      </c>
      <c r="E136" s="16">
        <v>0</v>
      </c>
      <c r="F136" s="17">
        <v>0</v>
      </c>
      <c r="G136" s="30" t="s">
        <v>114</v>
      </c>
      <c r="H136" s="30" t="s">
        <v>106</v>
      </c>
      <c r="I136" s="3"/>
      <c r="J136" s="3"/>
      <c r="K136" s="3"/>
      <c r="L136" s="3"/>
    </row>
    <row r="137" spans="1:12" ht="15" customHeight="1">
      <c r="A137" s="57"/>
      <c r="B137" s="57"/>
      <c r="C137" s="11" t="s">
        <v>5</v>
      </c>
      <c r="D137" s="20">
        <v>0</v>
      </c>
      <c r="E137" s="20">
        <v>0</v>
      </c>
      <c r="F137" s="18">
        <v>0</v>
      </c>
      <c r="G137" s="31"/>
      <c r="H137" s="31"/>
      <c r="I137" s="3"/>
      <c r="J137" s="3"/>
      <c r="K137" s="3"/>
      <c r="L137" s="3"/>
    </row>
    <row r="138" spans="1:12" ht="12.75">
      <c r="A138" s="57"/>
      <c r="B138" s="57"/>
      <c r="C138" s="11" t="s">
        <v>6</v>
      </c>
      <c r="D138" s="20">
        <v>0</v>
      </c>
      <c r="E138" s="20">
        <v>0</v>
      </c>
      <c r="F138" s="18">
        <v>0</v>
      </c>
      <c r="G138" s="31"/>
      <c r="H138" s="31"/>
      <c r="I138" s="3"/>
      <c r="J138" s="3"/>
      <c r="K138" s="3"/>
      <c r="L138" s="3"/>
    </row>
    <row r="139" spans="1:12" ht="12.75">
      <c r="A139" s="57"/>
      <c r="B139" s="57"/>
      <c r="C139" s="11" t="s">
        <v>7</v>
      </c>
      <c r="D139" s="20">
        <v>0</v>
      </c>
      <c r="E139" s="20">
        <v>0</v>
      </c>
      <c r="F139" s="18">
        <v>0</v>
      </c>
      <c r="G139" s="31"/>
      <c r="H139" s="31"/>
      <c r="I139" s="3"/>
      <c r="J139" s="3"/>
      <c r="K139" s="3"/>
      <c r="L139" s="3"/>
    </row>
    <row r="140" spans="1:12" ht="19.5" customHeight="1">
      <c r="A140" s="58"/>
      <c r="B140" s="58"/>
      <c r="C140" s="11" t="s">
        <v>8</v>
      </c>
      <c r="D140" s="20">
        <v>0</v>
      </c>
      <c r="E140" s="20">
        <v>0</v>
      </c>
      <c r="F140" s="18">
        <v>0</v>
      </c>
      <c r="G140" s="32"/>
      <c r="H140" s="32"/>
      <c r="I140" s="3"/>
      <c r="J140" s="3"/>
      <c r="K140" s="3"/>
      <c r="L140" s="3"/>
    </row>
    <row r="141" spans="1:12" ht="18.75" customHeight="1">
      <c r="A141" s="56" t="s">
        <v>91</v>
      </c>
      <c r="B141" s="56" t="s">
        <v>92</v>
      </c>
      <c r="C141" s="15" t="s">
        <v>4</v>
      </c>
      <c r="D141" s="16">
        <f>D142+D143+D144+D145</f>
        <v>0</v>
      </c>
      <c r="E141" s="16">
        <f>E142+E143+E144+E145</f>
        <v>0</v>
      </c>
      <c r="F141" s="17">
        <v>0</v>
      </c>
      <c r="G141" s="30" t="s">
        <v>105</v>
      </c>
      <c r="H141" s="30" t="s">
        <v>106</v>
      </c>
      <c r="I141" s="3"/>
      <c r="J141" s="3"/>
      <c r="K141" s="3"/>
      <c r="L141" s="3"/>
    </row>
    <row r="142" spans="1:12" ht="19.5" customHeight="1">
      <c r="A142" s="57"/>
      <c r="B142" s="57"/>
      <c r="C142" s="11" t="s">
        <v>5</v>
      </c>
      <c r="D142" s="20">
        <v>0</v>
      </c>
      <c r="E142" s="20">
        <v>0</v>
      </c>
      <c r="F142" s="18">
        <v>0</v>
      </c>
      <c r="G142" s="31"/>
      <c r="H142" s="31"/>
      <c r="I142" s="3"/>
      <c r="J142" s="3"/>
      <c r="K142" s="3"/>
      <c r="L142" s="3"/>
    </row>
    <row r="143" spans="1:12" ht="18.75" customHeight="1">
      <c r="A143" s="57"/>
      <c r="B143" s="57"/>
      <c r="C143" s="11" t="s">
        <v>6</v>
      </c>
      <c r="D143" s="20">
        <v>0</v>
      </c>
      <c r="E143" s="20">
        <v>0</v>
      </c>
      <c r="F143" s="18">
        <v>0</v>
      </c>
      <c r="G143" s="31"/>
      <c r="H143" s="31"/>
      <c r="I143" s="3"/>
      <c r="J143" s="3"/>
      <c r="K143" s="3"/>
      <c r="L143" s="3"/>
    </row>
    <row r="144" spans="1:12" ht="18" customHeight="1">
      <c r="A144" s="57"/>
      <c r="B144" s="57"/>
      <c r="C144" s="11" t="s">
        <v>7</v>
      </c>
      <c r="D144" s="20">
        <v>0</v>
      </c>
      <c r="E144" s="20">
        <v>0</v>
      </c>
      <c r="F144" s="18">
        <v>0</v>
      </c>
      <c r="G144" s="31"/>
      <c r="H144" s="31"/>
      <c r="I144" s="3"/>
      <c r="J144" s="3"/>
      <c r="K144" s="3"/>
      <c r="L144" s="3"/>
    </row>
    <row r="145" spans="1:12" ht="12.75">
      <c r="A145" s="58"/>
      <c r="B145" s="58"/>
      <c r="C145" s="11" t="s">
        <v>8</v>
      </c>
      <c r="D145" s="20">
        <v>0</v>
      </c>
      <c r="E145" s="20">
        <v>0</v>
      </c>
      <c r="F145" s="18">
        <v>0</v>
      </c>
      <c r="G145" s="32"/>
      <c r="H145" s="32"/>
      <c r="I145" s="3"/>
      <c r="J145" s="3"/>
      <c r="K145" s="3"/>
      <c r="L145" s="3"/>
    </row>
    <row r="146" spans="1:12" ht="24" customHeight="1">
      <c r="A146" s="56" t="s">
        <v>59</v>
      </c>
      <c r="B146" s="53" t="s">
        <v>37</v>
      </c>
      <c r="C146" s="15" t="s">
        <v>4</v>
      </c>
      <c r="D146" s="16">
        <f>D147+D148+D149+D150</f>
        <v>224173729.34</v>
      </c>
      <c r="E146" s="16">
        <f>E147+E148+E149+E150</f>
        <v>122627328.31</v>
      </c>
      <c r="F146" s="17">
        <f aca="true" t="shared" si="3" ref="F146:F175">E146/D146*100</f>
        <v>54.701917424058855</v>
      </c>
      <c r="G146" s="33" t="s">
        <v>99</v>
      </c>
      <c r="H146" s="27"/>
      <c r="I146" s="3"/>
      <c r="J146" s="3"/>
      <c r="K146" s="3"/>
      <c r="L146" s="3"/>
    </row>
    <row r="147" spans="1:12" ht="28.5" customHeight="1">
      <c r="A147" s="57"/>
      <c r="B147" s="54"/>
      <c r="C147" s="11" t="s">
        <v>5</v>
      </c>
      <c r="D147" s="16">
        <f aca="true" t="shared" si="4" ref="D147:E150">D152+D157+D162+D167</f>
        <v>160990553.6</v>
      </c>
      <c r="E147" s="16">
        <f t="shared" si="4"/>
        <v>87568801.56</v>
      </c>
      <c r="F147" s="17">
        <f t="shared" si="3"/>
        <v>54.39375143561218</v>
      </c>
      <c r="G147" s="33"/>
      <c r="H147" s="28"/>
      <c r="I147" s="3"/>
      <c r="J147" s="3"/>
      <c r="K147" s="3"/>
      <c r="L147" s="3"/>
    </row>
    <row r="148" spans="1:12" ht="26.25" customHeight="1">
      <c r="A148" s="57"/>
      <c r="B148" s="54"/>
      <c r="C148" s="11" t="s">
        <v>6</v>
      </c>
      <c r="D148" s="16">
        <f t="shared" si="4"/>
        <v>63183175.74</v>
      </c>
      <c r="E148" s="16">
        <f t="shared" si="4"/>
        <v>35058526.75</v>
      </c>
      <c r="F148" s="17">
        <f t="shared" si="3"/>
        <v>55.48712349354917</v>
      </c>
      <c r="G148" s="33"/>
      <c r="H148" s="28"/>
      <c r="I148" s="3"/>
      <c r="J148" s="3"/>
      <c r="K148" s="3"/>
      <c r="L148" s="3"/>
    </row>
    <row r="149" spans="1:12" ht="20.25" customHeight="1">
      <c r="A149" s="57"/>
      <c r="B149" s="54"/>
      <c r="C149" s="11" t="s">
        <v>7</v>
      </c>
      <c r="D149" s="16">
        <f t="shared" si="4"/>
        <v>0</v>
      </c>
      <c r="E149" s="16">
        <f t="shared" si="4"/>
        <v>0</v>
      </c>
      <c r="F149" s="17">
        <v>0</v>
      </c>
      <c r="G149" s="33"/>
      <c r="H149" s="28"/>
      <c r="I149" s="3"/>
      <c r="J149" s="3"/>
      <c r="K149" s="3"/>
      <c r="L149" s="3"/>
    </row>
    <row r="150" spans="1:12" ht="25.5" customHeight="1">
      <c r="A150" s="58"/>
      <c r="B150" s="55"/>
      <c r="C150" s="11" t="s">
        <v>8</v>
      </c>
      <c r="D150" s="16">
        <f t="shared" si="4"/>
        <v>0</v>
      </c>
      <c r="E150" s="16">
        <f t="shared" si="4"/>
        <v>0</v>
      </c>
      <c r="F150" s="17">
        <v>0</v>
      </c>
      <c r="G150" s="33"/>
      <c r="H150" s="29"/>
      <c r="I150" s="3"/>
      <c r="J150" s="3"/>
      <c r="K150" s="3"/>
      <c r="L150" s="3"/>
    </row>
    <row r="151" spans="1:12" ht="34.5" customHeight="1">
      <c r="A151" s="56" t="s">
        <v>60</v>
      </c>
      <c r="B151" s="56" t="s">
        <v>38</v>
      </c>
      <c r="C151" s="11" t="s">
        <v>4</v>
      </c>
      <c r="D151" s="16">
        <f>D152+D153+D154+D155</f>
        <v>167836527.87</v>
      </c>
      <c r="E151" s="16">
        <f>E152+E153+E154+E155</f>
        <v>92631619.50999999</v>
      </c>
      <c r="F151" s="17">
        <f t="shared" si="3"/>
        <v>55.19157282719112</v>
      </c>
      <c r="G151" s="33" t="s">
        <v>99</v>
      </c>
      <c r="H151" s="34"/>
      <c r="I151" s="3"/>
      <c r="J151" s="3"/>
      <c r="K151" s="3"/>
      <c r="L151" s="3"/>
    </row>
    <row r="152" spans="1:12" ht="15" customHeight="1">
      <c r="A152" s="57"/>
      <c r="B152" s="57"/>
      <c r="C152" s="11" t="s">
        <v>5</v>
      </c>
      <c r="D152" s="20">
        <v>104653352.13</v>
      </c>
      <c r="E152" s="20">
        <v>57573092.76</v>
      </c>
      <c r="F152" s="18">
        <f t="shared" si="3"/>
        <v>55.013137743053775</v>
      </c>
      <c r="G152" s="33"/>
      <c r="H152" s="34"/>
      <c r="I152" s="3"/>
      <c r="J152" s="3"/>
      <c r="K152" s="4"/>
      <c r="L152" s="3"/>
    </row>
    <row r="153" spans="1:12" ht="12.75">
      <c r="A153" s="57"/>
      <c r="B153" s="57"/>
      <c r="C153" s="11" t="s">
        <v>6</v>
      </c>
      <c r="D153" s="20">
        <v>63183175.74</v>
      </c>
      <c r="E153" s="20">
        <v>35058526.75</v>
      </c>
      <c r="F153" s="18">
        <f t="shared" si="3"/>
        <v>55.48712349354917</v>
      </c>
      <c r="G153" s="33"/>
      <c r="H153" s="34"/>
      <c r="I153" s="3"/>
      <c r="J153" s="3"/>
      <c r="K153" s="3"/>
      <c r="L153" s="3"/>
    </row>
    <row r="154" spans="1:12" ht="12.75">
      <c r="A154" s="57"/>
      <c r="B154" s="57"/>
      <c r="C154" s="11" t="s">
        <v>7</v>
      </c>
      <c r="D154" s="20">
        <v>0</v>
      </c>
      <c r="E154" s="20">
        <v>0</v>
      </c>
      <c r="F154" s="18">
        <v>0</v>
      </c>
      <c r="G154" s="33"/>
      <c r="H154" s="34"/>
      <c r="I154" s="3"/>
      <c r="J154" s="3"/>
      <c r="K154" s="3"/>
      <c r="L154" s="3"/>
    </row>
    <row r="155" spans="1:12" ht="12.75">
      <c r="A155" s="58"/>
      <c r="B155" s="58"/>
      <c r="C155" s="11" t="s">
        <v>8</v>
      </c>
      <c r="D155" s="20">
        <v>0</v>
      </c>
      <c r="E155" s="20">
        <v>0</v>
      </c>
      <c r="F155" s="18">
        <v>0</v>
      </c>
      <c r="G155" s="33"/>
      <c r="H155" s="34"/>
      <c r="I155" s="3"/>
      <c r="J155" s="3"/>
      <c r="K155" s="3"/>
      <c r="L155" s="3"/>
    </row>
    <row r="156" spans="1:12" ht="12.75" customHeight="1">
      <c r="A156" s="56" t="s">
        <v>61</v>
      </c>
      <c r="B156" s="56" t="s">
        <v>39</v>
      </c>
      <c r="C156" s="11" t="s">
        <v>4</v>
      </c>
      <c r="D156" s="16">
        <f>D157+D158+D159+D160</f>
        <v>54318498.72</v>
      </c>
      <c r="E156" s="16">
        <f>E157+E158+E159+E160</f>
        <v>29917708.8</v>
      </c>
      <c r="F156" s="17">
        <f t="shared" si="3"/>
        <v>55.07830574298317</v>
      </c>
      <c r="G156" s="33" t="s">
        <v>99</v>
      </c>
      <c r="H156" s="24"/>
      <c r="I156" s="3"/>
      <c r="J156" s="3"/>
      <c r="K156" s="3"/>
      <c r="L156" s="3"/>
    </row>
    <row r="157" spans="1:12" ht="15" customHeight="1">
      <c r="A157" s="57"/>
      <c r="B157" s="57"/>
      <c r="C157" s="11" t="s">
        <v>5</v>
      </c>
      <c r="D157" s="20">
        <v>54318498.72</v>
      </c>
      <c r="E157" s="20">
        <v>29917708.8</v>
      </c>
      <c r="F157" s="18">
        <f t="shared" si="3"/>
        <v>55.07830574298317</v>
      </c>
      <c r="G157" s="33"/>
      <c r="H157" s="25"/>
      <c r="I157" s="3"/>
      <c r="J157" s="3"/>
      <c r="K157" s="4"/>
      <c r="L157" s="3"/>
    </row>
    <row r="158" spans="1:12" ht="12.75">
      <c r="A158" s="57"/>
      <c r="B158" s="57"/>
      <c r="C158" s="11" t="s">
        <v>6</v>
      </c>
      <c r="D158" s="20">
        <v>0</v>
      </c>
      <c r="E158" s="20">
        <v>0</v>
      </c>
      <c r="F158" s="18">
        <v>0</v>
      </c>
      <c r="G158" s="33"/>
      <c r="H158" s="25"/>
      <c r="I158" s="3"/>
      <c r="J158" s="3"/>
      <c r="K158" s="3"/>
      <c r="L158" s="3"/>
    </row>
    <row r="159" spans="1:12" ht="12.75">
      <c r="A159" s="57"/>
      <c r="B159" s="57"/>
      <c r="C159" s="11" t="s">
        <v>7</v>
      </c>
      <c r="D159" s="20">
        <v>0</v>
      </c>
      <c r="E159" s="20">
        <v>0</v>
      </c>
      <c r="F159" s="18">
        <v>0</v>
      </c>
      <c r="G159" s="33"/>
      <c r="H159" s="25"/>
      <c r="I159" s="3"/>
      <c r="J159" s="3"/>
      <c r="K159" s="3"/>
      <c r="L159" s="3"/>
    </row>
    <row r="160" spans="1:12" ht="12.75">
      <c r="A160" s="58"/>
      <c r="B160" s="58"/>
      <c r="C160" s="11" t="s">
        <v>8</v>
      </c>
      <c r="D160" s="20">
        <v>0</v>
      </c>
      <c r="E160" s="20">
        <v>0</v>
      </c>
      <c r="F160" s="18">
        <v>0</v>
      </c>
      <c r="G160" s="33"/>
      <c r="H160" s="26"/>
      <c r="I160" s="3"/>
      <c r="J160" s="3"/>
      <c r="K160" s="3"/>
      <c r="L160" s="3"/>
    </row>
    <row r="161" spans="1:12" ht="12.75" customHeight="1">
      <c r="A161" s="56" t="s">
        <v>62</v>
      </c>
      <c r="B161" s="56" t="s">
        <v>40</v>
      </c>
      <c r="C161" s="11" t="s">
        <v>4</v>
      </c>
      <c r="D161" s="16">
        <f>D162+D163+D164+D165</f>
        <v>2018702.75</v>
      </c>
      <c r="E161" s="16">
        <f>E162+E163+E164+E165</f>
        <v>78000</v>
      </c>
      <c r="F161" s="17">
        <f t="shared" si="3"/>
        <v>3.8638675258157744</v>
      </c>
      <c r="G161" s="33" t="s">
        <v>100</v>
      </c>
      <c r="H161" s="30" t="s">
        <v>118</v>
      </c>
      <c r="I161" s="65"/>
      <c r="J161" s="3"/>
      <c r="K161" s="3"/>
      <c r="L161" s="3"/>
    </row>
    <row r="162" spans="1:12" ht="24" customHeight="1">
      <c r="A162" s="57"/>
      <c r="B162" s="57"/>
      <c r="C162" s="11" t="s">
        <v>5</v>
      </c>
      <c r="D162" s="20">
        <v>2018702.75</v>
      </c>
      <c r="E162" s="20">
        <v>78000</v>
      </c>
      <c r="F162" s="18">
        <f t="shared" si="3"/>
        <v>3.8638675258157744</v>
      </c>
      <c r="G162" s="33"/>
      <c r="H162" s="31"/>
      <c r="I162" s="65"/>
      <c r="J162" s="66"/>
      <c r="K162" s="66"/>
      <c r="L162" s="3"/>
    </row>
    <row r="163" spans="1:12" ht="21.75" customHeight="1">
      <c r="A163" s="57"/>
      <c r="B163" s="57"/>
      <c r="C163" s="11" t="s">
        <v>6</v>
      </c>
      <c r="D163" s="20">
        <v>0</v>
      </c>
      <c r="E163" s="20">
        <v>0</v>
      </c>
      <c r="F163" s="18">
        <v>0</v>
      </c>
      <c r="G163" s="33"/>
      <c r="H163" s="31"/>
      <c r="I163" s="65"/>
      <c r="J163" s="3"/>
      <c r="K163" s="3"/>
      <c r="L163" s="3"/>
    </row>
    <row r="164" spans="1:12" ht="26.25" customHeight="1">
      <c r="A164" s="57"/>
      <c r="B164" s="57"/>
      <c r="C164" s="11" t="s">
        <v>7</v>
      </c>
      <c r="D164" s="20">
        <v>0</v>
      </c>
      <c r="E164" s="20">
        <v>0</v>
      </c>
      <c r="F164" s="18">
        <v>0</v>
      </c>
      <c r="G164" s="33"/>
      <c r="H164" s="31"/>
      <c r="I164" s="65"/>
      <c r="J164" s="3"/>
      <c r="K164" s="3"/>
      <c r="L164" s="3"/>
    </row>
    <row r="165" spans="1:12" ht="24" customHeight="1">
      <c r="A165" s="58"/>
      <c r="B165" s="58"/>
      <c r="C165" s="11" t="s">
        <v>8</v>
      </c>
      <c r="D165" s="20">
        <v>0</v>
      </c>
      <c r="E165" s="20">
        <v>0</v>
      </c>
      <c r="F165" s="18">
        <v>0</v>
      </c>
      <c r="G165" s="33"/>
      <c r="H165" s="32"/>
      <c r="I165" s="65"/>
      <c r="J165" s="3"/>
      <c r="K165" s="3"/>
      <c r="L165" s="3"/>
    </row>
    <row r="166" spans="1:12" ht="12.75">
      <c r="A166" s="56" t="s">
        <v>63</v>
      </c>
      <c r="B166" s="56" t="s">
        <v>98</v>
      </c>
      <c r="C166" s="11" t="s">
        <v>4</v>
      </c>
      <c r="D166" s="16">
        <f>D167+D168+D169+D170</f>
        <v>0</v>
      </c>
      <c r="E166" s="16">
        <f>E167+E168+E169+E170</f>
        <v>0</v>
      </c>
      <c r="F166" s="17">
        <v>0</v>
      </c>
      <c r="G166" s="30" t="s">
        <v>93</v>
      </c>
      <c r="H166" s="30" t="s">
        <v>111</v>
      </c>
      <c r="I166" s="3"/>
      <c r="J166" s="3"/>
      <c r="K166" s="3"/>
      <c r="L166" s="3"/>
    </row>
    <row r="167" spans="1:12" ht="15" customHeight="1">
      <c r="A167" s="57"/>
      <c r="B167" s="57"/>
      <c r="C167" s="11" t="s">
        <v>5</v>
      </c>
      <c r="D167" s="20">
        <v>0</v>
      </c>
      <c r="E167" s="20">
        <v>0</v>
      </c>
      <c r="F167" s="18">
        <v>0</v>
      </c>
      <c r="G167" s="31"/>
      <c r="H167" s="31"/>
      <c r="I167" s="3"/>
      <c r="J167" s="3"/>
      <c r="K167" s="3"/>
      <c r="L167" s="3"/>
    </row>
    <row r="168" spans="1:12" ht="22.5" customHeight="1">
      <c r="A168" s="57"/>
      <c r="B168" s="57"/>
      <c r="C168" s="11" t="s">
        <v>6</v>
      </c>
      <c r="D168" s="20">
        <v>0</v>
      </c>
      <c r="E168" s="20">
        <v>0</v>
      </c>
      <c r="F168" s="18">
        <v>0</v>
      </c>
      <c r="G168" s="31"/>
      <c r="H168" s="31"/>
      <c r="I168" s="3"/>
      <c r="J168" s="3"/>
      <c r="K168" s="3"/>
      <c r="L168" s="3"/>
    </row>
    <row r="169" spans="1:12" ht="28.5" customHeight="1">
      <c r="A169" s="57"/>
      <c r="B169" s="57"/>
      <c r="C169" s="11" t="s">
        <v>7</v>
      </c>
      <c r="D169" s="20">
        <v>0</v>
      </c>
      <c r="E169" s="20">
        <v>0</v>
      </c>
      <c r="F169" s="18">
        <v>0</v>
      </c>
      <c r="G169" s="31"/>
      <c r="H169" s="31"/>
      <c r="I169" s="3"/>
      <c r="J169" s="3"/>
      <c r="K169" s="3"/>
      <c r="L169" s="3"/>
    </row>
    <row r="170" spans="1:12" ht="24" customHeight="1">
      <c r="A170" s="58"/>
      <c r="B170" s="58"/>
      <c r="C170" s="11" t="s">
        <v>8</v>
      </c>
      <c r="D170" s="20">
        <v>0</v>
      </c>
      <c r="E170" s="20">
        <v>0</v>
      </c>
      <c r="F170" s="18">
        <v>0</v>
      </c>
      <c r="G170" s="32"/>
      <c r="H170" s="32"/>
      <c r="I170" s="3"/>
      <c r="J170" s="3"/>
      <c r="K170" s="3"/>
      <c r="L170" s="3"/>
    </row>
    <row r="171" spans="1:12" ht="21" customHeight="1">
      <c r="A171" s="56"/>
      <c r="B171" s="53" t="s">
        <v>11</v>
      </c>
      <c r="C171" s="15" t="s">
        <v>4</v>
      </c>
      <c r="D171" s="16">
        <f>D172+D173+D174+D175</f>
        <v>3727211085.96</v>
      </c>
      <c r="E171" s="16">
        <f>E172+E173+E174+E175</f>
        <v>1950070011.98</v>
      </c>
      <c r="F171" s="17">
        <f t="shared" si="3"/>
        <v>52.31981680151419</v>
      </c>
      <c r="G171" s="27"/>
      <c r="H171" s="27"/>
      <c r="I171" s="3"/>
      <c r="J171" s="3"/>
      <c r="K171" s="3"/>
      <c r="L171" s="3"/>
    </row>
    <row r="172" spans="1:12" ht="19.5" customHeight="1">
      <c r="A172" s="57"/>
      <c r="B172" s="54"/>
      <c r="C172" s="15" t="s">
        <v>5</v>
      </c>
      <c r="D172" s="16">
        <f aca="true" t="shared" si="5" ref="D172:E175">D7+D37+D42+D62+D97+D147</f>
        <v>1834335783.6599998</v>
      </c>
      <c r="E172" s="16">
        <f t="shared" si="5"/>
        <v>968624169.3199999</v>
      </c>
      <c r="F172" s="17">
        <f t="shared" si="3"/>
        <v>52.805172201750906</v>
      </c>
      <c r="G172" s="28"/>
      <c r="H172" s="28"/>
      <c r="I172" s="3"/>
      <c r="J172" s="3"/>
      <c r="K172" s="3"/>
      <c r="L172" s="3"/>
    </row>
    <row r="173" spans="1:12" ht="18" customHeight="1">
      <c r="A173" s="57"/>
      <c r="B173" s="54"/>
      <c r="C173" s="15" t="s">
        <v>6</v>
      </c>
      <c r="D173" s="16">
        <f t="shared" si="5"/>
        <v>1684058373.1000004</v>
      </c>
      <c r="E173" s="16">
        <f t="shared" si="5"/>
        <v>849344289.8699999</v>
      </c>
      <c r="F173" s="17">
        <f t="shared" si="3"/>
        <v>50.43437350134925</v>
      </c>
      <c r="G173" s="28"/>
      <c r="H173" s="28"/>
      <c r="I173" s="3"/>
      <c r="J173" s="3"/>
      <c r="K173" s="3"/>
      <c r="L173" s="3"/>
    </row>
    <row r="174" spans="1:12" ht="18" customHeight="1">
      <c r="A174" s="57"/>
      <c r="B174" s="54"/>
      <c r="C174" s="15" t="s">
        <v>7</v>
      </c>
      <c r="D174" s="16">
        <f t="shared" si="5"/>
        <v>88927598.60000001</v>
      </c>
      <c r="E174" s="16">
        <f t="shared" si="5"/>
        <v>61330199.15</v>
      </c>
      <c r="F174" s="17">
        <f t="shared" si="3"/>
        <v>68.96644024524463</v>
      </c>
      <c r="G174" s="28"/>
      <c r="H174" s="28"/>
      <c r="I174" s="3"/>
      <c r="J174" s="3"/>
      <c r="K174" s="3"/>
      <c r="L174" s="3"/>
    </row>
    <row r="175" spans="1:12" ht="18.75" customHeight="1">
      <c r="A175" s="58"/>
      <c r="B175" s="55"/>
      <c r="C175" s="15" t="s">
        <v>8</v>
      </c>
      <c r="D175" s="16">
        <f t="shared" si="5"/>
        <v>119889330.6</v>
      </c>
      <c r="E175" s="16">
        <f>E10+E40+E45+E65+E100+E150</f>
        <v>70771353.64</v>
      </c>
      <c r="F175" s="17">
        <f t="shared" si="3"/>
        <v>59.030568680145755</v>
      </c>
      <c r="G175" s="29"/>
      <c r="H175" s="29"/>
      <c r="I175" s="3"/>
      <c r="J175" s="3"/>
      <c r="K175" s="3"/>
      <c r="L175" s="3"/>
    </row>
    <row r="176" spans="1:6" ht="12.75">
      <c r="A176" s="9"/>
      <c r="C176" s="2"/>
      <c r="D176" s="8"/>
      <c r="E176" s="8"/>
      <c r="F176" s="7"/>
    </row>
    <row r="177" spans="1:6" ht="12.75">
      <c r="A177" s="6"/>
      <c r="B177" s="6"/>
      <c r="C177" s="6"/>
      <c r="D177" s="19"/>
      <c r="E177" s="19"/>
      <c r="F177" s="6"/>
    </row>
    <row r="178" spans="1:6" ht="12.75">
      <c r="A178" s="1"/>
      <c r="B178" s="1"/>
      <c r="C178" s="1"/>
      <c r="D178" s="19"/>
      <c r="F178" s="5"/>
    </row>
    <row r="179" spans="1:6" ht="12.75">
      <c r="A179" s="21"/>
      <c r="B179" s="21"/>
      <c r="C179" s="21"/>
      <c r="D179" s="19"/>
      <c r="E179" s="19"/>
      <c r="F179" s="21"/>
    </row>
    <row r="180" spans="1:6" ht="42.75" customHeight="1">
      <c r="A180" s="67"/>
      <c r="B180" s="68"/>
      <c r="C180" s="68"/>
      <c r="D180" s="68"/>
      <c r="E180" s="68"/>
      <c r="F180" s="68"/>
    </row>
    <row r="181" spans="1:6" ht="12.75">
      <c r="A181" s="69"/>
      <c r="B181" s="69"/>
      <c r="C181" s="69"/>
      <c r="D181" s="69"/>
      <c r="E181" s="69"/>
      <c r="F181" s="69"/>
    </row>
    <row r="182" spans="1:6" ht="27.75" customHeight="1">
      <c r="A182" s="70"/>
      <c r="B182" s="70"/>
      <c r="C182" s="70"/>
      <c r="D182" s="70"/>
      <c r="E182" s="70"/>
      <c r="F182" s="70"/>
    </row>
  </sheetData>
  <sheetProtection/>
  <mergeCells count="146">
    <mergeCell ref="I161:I165"/>
    <mergeCell ref="J162:K162"/>
    <mergeCell ref="B171:B175"/>
    <mergeCell ref="A171:A175"/>
    <mergeCell ref="A180:F180"/>
    <mergeCell ref="A181:F181"/>
    <mergeCell ref="A182:F182"/>
    <mergeCell ref="B91:B95"/>
    <mergeCell ref="A91:A95"/>
    <mergeCell ref="B106:B110"/>
    <mergeCell ref="A121:A125"/>
    <mergeCell ref="B156:B160"/>
    <mergeCell ref="A156:A160"/>
    <mergeCell ref="B161:B165"/>
    <mergeCell ref="B166:B170"/>
    <mergeCell ref="A161:A165"/>
    <mergeCell ref="A166:A170"/>
    <mergeCell ref="B146:B150"/>
    <mergeCell ref="B141:B145"/>
    <mergeCell ref="A141:A145"/>
    <mergeCell ref="G156:G160"/>
    <mergeCell ref="A126:A130"/>
    <mergeCell ref="A131:A135"/>
    <mergeCell ref="A146:A150"/>
    <mergeCell ref="G71:G75"/>
    <mergeCell ref="G81:G85"/>
    <mergeCell ref="G86:G90"/>
    <mergeCell ref="G96:G100"/>
    <mergeCell ref="G101:G105"/>
    <mergeCell ref="G66:G70"/>
    <mergeCell ref="G76:G80"/>
    <mergeCell ref="A71:A75"/>
    <mergeCell ref="A96:A100"/>
    <mergeCell ref="B96:B100"/>
    <mergeCell ref="A86:A90"/>
    <mergeCell ref="B86:B90"/>
    <mergeCell ref="A101:A105"/>
    <mergeCell ref="B101:B105"/>
    <mergeCell ref="B151:B155"/>
    <mergeCell ref="A151:A155"/>
    <mergeCell ref="B126:B130"/>
    <mergeCell ref="B131:B135"/>
    <mergeCell ref="G146:G150"/>
    <mergeCell ref="A136:A140"/>
    <mergeCell ref="B136:B140"/>
    <mergeCell ref="B121:B125"/>
    <mergeCell ref="A116:A120"/>
    <mergeCell ref="B116:B120"/>
    <mergeCell ref="A106:A110"/>
    <mergeCell ref="G106:G110"/>
    <mergeCell ref="G111:G115"/>
    <mergeCell ref="A111:A115"/>
    <mergeCell ref="B111:B115"/>
    <mergeCell ref="G141:G145"/>
    <mergeCell ref="A36:A40"/>
    <mergeCell ref="B71:B75"/>
    <mergeCell ref="A66:A70"/>
    <mergeCell ref="B66:B70"/>
    <mergeCell ref="A81:A85"/>
    <mergeCell ref="B81:B85"/>
    <mergeCell ref="A76:A80"/>
    <mergeCell ref="B76:B80"/>
    <mergeCell ref="A61:A65"/>
    <mergeCell ref="B61:B65"/>
    <mergeCell ref="B36:B40"/>
    <mergeCell ref="A51:A55"/>
    <mergeCell ref="B51:B55"/>
    <mergeCell ref="A46:A50"/>
    <mergeCell ref="B46:B50"/>
    <mergeCell ref="A56:A60"/>
    <mergeCell ref="B56:B60"/>
    <mergeCell ref="A41:A45"/>
    <mergeCell ref="B41:B45"/>
    <mergeCell ref="B31:B35"/>
    <mergeCell ref="A31:A35"/>
    <mergeCell ref="A26:A30"/>
    <mergeCell ref="B26:B30"/>
    <mergeCell ref="A21:A25"/>
    <mergeCell ref="B21:B25"/>
    <mergeCell ref="A11:A15"/>
    <mergeCell ref="B11:B15"/>
    <mergeCell ref="A16:A20"/>
    <mergeCell ref="B16:B20"/>
    <mergeCell ref="B6:B10"/>
    <mergeCell ref="A4:A5"/>
    <mergeCell ref="B4:B5"/>
    <mergeCell ref="H11:H15"/>
    <mergeCell ref="H21:H25"/>
    <mergeCell ref="C4:E4"/>
    <mergeCell ref="F4:F5"/>
    <mergeCell ref="A2:H2"/>
    <mergeCell ref="G4:G5"/>
    <mergeCell ref="H4:H5"/>
    <mergeCell ref="H16:H20"/>
    <mergeCell ref="G6:G10"/>
    <mergeCell ref="G11:G15"/>
    <mergeCell ref="G16:G20"/>
    <mergeCell ref="G21:G25"/>
    <mergeCell ref="H6:H10"/>
    <mergeCell ref="A6:A10"/>
    <mergeCell ref="H66:H70"/>
    <mergeCell ref="H36:H40"/>
    <mergeCell ref="H41:H45"/>
    <mergeCell ref="H46:H50"/>
    <mergeCell ref="H51:H55"/>
    <mergeCell ref="G61:G65"/>
    <mergeCell ref="H56:H60"/>
    <mergeCell ref="H61:H65"/>
    <mergeCell ref="H26:H30"/>
    <mergeCell ref="H31:H35"/>
    <mergeCell ref="G36:G40"/>
    <mergeCell ref="G41:G45"/>
    <mergeCell ref="G46:G50"/>
    <mergeCell ref="G51:G55"/>
    <mergeCell ref="G56:G60"/>
    <mergeCell ref="G26:G30"/>
    <mergeCell ref="G31:G35"/>
    <mergeCell ref="H71:H75"/>
    <mergeCell ref="H76:H80"/>
    <mergeCell ref="H81:H85"/>
    <mergeCell ref="H86:H90"/>
    <mergeCell ref="H96:H100"/>
    <mergeCell ref="H101:H105"/>
    <mergeCell ref="H106:H110"/>
    <mergeCell ref="H111:H115"/>
    <mergeCell ref="H91:H95"/>
    <mergeCell ref="H171:H175"/>
    <mergeCell ref="H116:H120"/>
    <mergeCell ref="H121:H125"/>
    <mergeCell ref="H126:H130"/>
    <mergeCell ref="H131:H135"/>
    <mergeCell ref="H146:H150"/>
    <mergeCell ref="H166:H170"/>
    <mergeCell ref="H161:H165"/>
    <mergeCell ref="G151:G155"/>
    <mergeCell ref="H151:H155"/>
    <mergeCell ref="G161:G165"/>
    <mergeCell ref="G171:G175"/>
    <mergeCell ref="G166:G170"/>
    <mergeCell ref="G126:G130"/>
    <mergeCell ref="G131:G135"/>
    <mergeCell ref="G116:G120"/>
    <mergeCell ref="G121:G125"/>
    <mergeCell ref="G136:G140"/>
    <mergeCell ref="H136:H140"/>
    <mergeCell ref="H141:H145"/>
  </mergeCells>
  <printOptions/>
  <pageMargins left="0.27" right="0.3" top="0.33" bottom="0.26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StarcevaSS</dc:creator>
  <cp:keywords/>
  <dc:description/>
  <cp:lastModifiedBy>Полянина Александра Александровна</cp:lastModifiedBy>
  <cp:lastPrinted>2023-07-27T08:24:39Z</cp:lastPrinted>
  <dcterms:created xsi:type="dcterms:W3CDTF">2021-07-06T11:37:08Z</dcterms:created>
  <dcterms:modified xsi:type="dcterms:W3CDTF">2023-08-10T14:12:28Z</dcterms:modified>
  <cp:category/>
  <cp:version/>
  <cp:contentType/>
  <cp:contentStatus/>
</cp:coreProperties>
</file>