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по новой редакции Плана" sheetId="1" r:id="rId1"/>
  </sheets>
  <definedNames>
    <definedName name="_xlnm.Print_Titles" localSheetId="0">'по новой редакции Плана'!$4:$7</definedName>
    <definedName name="_xlnm.Print_Area" localSheetId="0">'по новой редакции Плана'!$A$1:$R$84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P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том числе:
УО - 10 441,5 тыс.руб.
УКСиМП - 3 112 тыс.руб.
Расчет: отчет за 2018 год * коэффициент индексации з/п на 2019 год.</t>
        </r>
      </text>
    </comment>
    <comment ref="P8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Определяется как экономия по контракту за отчетный период</t>
        </r>
      </text>
    </comment>
    <comment ref="Q3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информация ГРБС, сравнение с годовым планом</t>
        </r>
      </text>
    </comment>
    <comment ref="Q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информация ГРБС, сравнение с годовым планом</t>
        </r>
      </text>
    </comment>
    <comment ref="Q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информация ГРБС, сравнение с годовым планом</t>
        </r>
      </text>
    </comment>
    <comment ref="L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сравнении с аналогичным периодом прошлого года.</t>
        </r>
      </text>
    </comment>
    <comment ref="P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Кассовые по 914 главе п.р. 0104 за 2019 год минус кассовые по главам (914+915) п.р. 0104 за 2018 год</t>
        </r>
      </text>
    </comment>
    <comment ref="P8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Предоставлена рассрочка по погашению бюджетного кредита.</t>
        </r>
      </text>
    </comment>
  </commentList>
</comments>
</file>

<file path=xl/sharedStrings.xml><?xml version="1.0" encoding="utf-8"?>
<sst xmlns="http://schemas.openxmlformats.org/spreadsheetml/2006/main" count="666" uniqueCount="266">
  <si>
    <t>1.1.</t>
  </si>
  <si>
    <t>1.</t>
  </si>
  <si>
    <t>1.2.</t>
  </si>
  <si>
    <t xml:space="preserve">Проведение мероприятий по легализации теневой занятости </t>
  </si>
  <si>
    <t>Меры по оптимизации расходов</t>
  </si>
  <si>
    <t>2.1.</t>
  </si>
  <si>
    <t>2.4.</t>
  </si>
  <si>
    <t>2.5.</t>
  </si>
  <si>
    <t>2.</t>
  </si>
  <si>
    <t>2.1.1.</t>
  </si>
  <si>
    <t>2.1.2.</t>
  </si>
  <si>
    <t>Анализ причин возникновения и принятие плана сокращения дебиторской задолженности</t>
  </si>
  <si>
    <t>2.2.</t>
  </si>
  <si>
    <t>Оптимизация бюджетной сети</t>
  </si>
  <si>
    <t>2.2.1.</t>
  </si>
  <si>
    <t>3.</t>
  </si>
  <si>
    <t>2.3.</t>
  </si>
  <si>
    <t>2.3.1.</t>
  </si>
  <si>
    <t>Сокращение объемов незавершенного строительства</t>
  </si>
  <si>
    <t>Мониторинг муниципального долга</t>
  </si>
  <si>
    <t>Оптимизация инвестиционных расходов, субсидий юридическим лицам и дебиторской задолженности</t>
  </si>
  <si>
    <t>2.5.1.</t>
  </si>
  <si>
    <t>2.5.2.</t>
  </si>
  <si>
    <t>Утверждение бюджетного прогноза на долгосрочную перспективу</t>
  </si>
  <si>
    <t xml:space="preserve">Пересмотр ставок по налогам и сборам, в том числе: </t>
  </si>
  <si>
    <t>Соблюдение показателей оптимизации численности работников отдельных категорий бюджетной сферы в соответствии с утвержденными "дорожными картами"</t>
  </si>
  <si>
    <t>Разработка и утверждение программы реорганизации бюджетной сети (по отраслям)</t>
  </si>
  <si>
    <t>Усиление аналитической работы муниципального образования в части эффективности установленных коэффициентов К2 по единому налогу на вмененный доход</t>
  </si>
  <si>
    <t>Муниципальная служба</t>
  </si>
  <si>
    <t>Повышение эффективности использования имущества, находящегося в муниципальной собственности, в целях организации деятельности  органов местного самоуправления</t>
  </si>
  <si>
    <t>Укрупнение или присоединение «мелких» учреждений, а также организаций, загруженных менее чем на 50%, к более крупным (за исключением муниципальных  учреждений, расположенных в сельской местности)</t>
  </si>
  <si>
    <t>Поэтапная отмена решений, предусматривающих 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</t>
  </si>
  <si>
    <t>2.4.1</t>
  </si>
  <si>
    <t>Оптимизация бюджетных расходов на осуществление бюджетных инвестиций (предусматривать  капитальные вложения только в объекты с высокой степенью готовности, взвешенно подходить к участию в государствнных программах Мурманской области, учитывая возможности  по обеспечению обязательного объема финансирования, проводить анализ целесообразности завершения ранее начатого строительства)</t>
  </si>
  <si>
    <t>Планирование местного бюджета</t>
  </si>
  <si>
    <t>Мониторинг процентных ставок по кредитам кредитных организаций в целях оптимизации расходов на обслуживание муниципального долга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</si>
  <si>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</si>
  <si>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Отмена неэффективных налоговых льгот, устанавленных органами местного самоуправления муниципального образования</t>
  </si>
  <si>
    <t>Планирование бюджета в рамках муниципальных программ (увеличение доли программных расходов)</t>
  </si>
  <si>
    <t>1.3</t>
  </si>
  <si>
    <t>1.3.3</t>
  </si>
  <si>
    <t>1.4</t>
  </si>
  <si>
    <t>1.5</t>
  </si>
  <si>
    <t>1.6</t>
  </si>
  <si>
    <t>1.8</t>
  </si>
  <si>
    <t>1.9</t>
  </si>
  <si>
    <t>наименование мероприятия</t>
  </si>
  <si>
    <t>2017 год</t>
  </si>
  <si>
    <t>№ п/п</t>
  </si>
  <si>
    <t>Оптимизация  расходных обязательств, не отнесенных Конституцией Российской Федерации и федеральными законами к полномочиям органов местного самоуправления, включая меры социальной поддержки отдельных категорий граждан</t>
  </si>
  <si>
    <t>Показатель</t>
  </si>
  <si>
    <t>Ед. изм.</t>
  </si>
  <si>
    <t>Значение показателя результативности</t>
  </si>
  <si>
    <t>Индикатор/
Обоснование отсутствия планового бюджетного эффекта</t>
  </si>
  <si>
    <t>финансовая оценка (бюджетный эффект), тыс. рублей</t>
  </si>
  <si>
    <t xml:space="preserve">план </t>
  </si>
  <si>
    <t>факт</t>
  </si>
  <si>
    <t>Обеспечение равномерного распределения долговой нагрузки по ежегодному погашению долговых обязательств</t>
  </si>
  <si>
    <t>Осуществление в течение финансового года заимствований  в объеме, не превышающем размеры средств, направляемых на частичное финансирование дефицита и погашение долговых обязательств</t>
  </si>
  <si>
    <t xml:space="preserve">Выполнение условий договоров по  бюджетным кредитам, предоставленным из областного  бюджета </t>
  </si>
  <si>
    <t>3.8</t>
  </si>
  <si>
    <t>3.1</t>
  </si>
  <si>
    <t>3.2</t>
  </si>
  <si>
    <t>3.3</t>
  </si>
  <si>
    <t>3.4</t>
  </si>
  <si>
    <t>3.5</t>
  </si>
  <si>
    <t>3.7</t>
  </si>
  <si>
    <t>3.9</t>
  </si>
  <si>
    <t>3.10</t>
  </si>
  <si>
    <t>Совершенствование методологии разработки и реализации муниципальных программ</t>
  </si>
  <si>
    <t>Достижение значений целевых показателей заработной платы, установленных в  муниципальных планах мероприятий ("дорожных картах") направленных на повышение эффективности образования, культуры в соответствии с Указами Президента РФ. Непревышение указанных значений</t>
  </si>
  <si>
    <t>Осуществление мониторинга эффективности реализации муниципальных программ</t>
  </si>
  <si>
    <t xml:space="preserve">Меры по увеличению поступлений налоговых и неналоговых доходов, объектов налогообложения </t>
  </si>
  <si>
    <t>2018 год</t>
  </si>
  <si>
    <t>2019 год</t>
  </si>
  <si>
    <t>Дублирующие функции исключены</t>
  </si>
  <si>
    <t>да - 1 / нет - 0</t>
  </si>
  <si>
    <t>Количество граждан, трудоустроенных в результате реализации мер, направленных на снижение неформальной занятости</t>
  </si>
  <si>
    <t>чел.</t>
  </si>
  <si>
    <t>Отдел по труду и социальным вопросам администрации ЗАТО Александровск</t>
  </si>
  <si>
    <t>Увеличение поступления доходов в местный бюджет ЗАТО Александровск</t>
  </si>
  <si>
    <t>Объем снижения расходов на содержание муниципальных служащих ЗАТО Александровск</t>
  </si>
  <si>
    <t>Управление финансов администрации ЗАТО Александровск</t>
  </si>
  <si>
    <t>Проведение детального  анализа дублирующих функций администрации ЗАТО Александровск и органов администрации ЗАТО Александровск в целях дальнейшей оптимизации дублирующего функционала, включая сокращение численности работников соответствующих органов власти</t>
  </si>
  <si>
    <t>Не превышение нормативов расходов на содержание органов местного самоуправления и нормативов формирования расходов на оплату труда депутатов, выборных должностных лиц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</si>
  <si>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</t>
  </si>
  <si>
    <t>х</t>
  </si>
  <si>
    <t>Установление моратория на увеличение численности муниципальных служащих ЗАТО Александровск</t>
  </si>
  <si>
    <t>Запрет на увеличение численности муниципальных служащих ЗАТО Александровск</t>
  </si>
  <si>
    <t>Администрация ЗАТО Александровск, органы администрации ЗАТО Александровск</t>
  </si>
  <si>
    <t>Централизация учетно-расчетных функций органов местного самоуправления ЗАТО Александровск и муниципальных учреждений ЗАТО Александровск</t>
  </si>
  <si>
    <t>Учетно-расчетные функции органов местного самоуправления ЗАТО Александровск и муниципальных учреждений ЗАТО Александровск осуществляются специализированным учреждением</t>
  </si>
  <si>
    <t>Бюджетный эффект будет определяться начиная с 2020 года</t>
  </si>
  <si>
    <t xml:space="preserve">Включение в нормативные затраты на содержание имущества только затрат на имущество, используемое для выполнения муниципального задания, а также отказ от содержания имущества, неиспользуемого для выполнения муниципального задания </t>
  </si>
  <si>
    <t>Средства, полученные за счет проведения мероприятий по оптимизации</t>
  </si>
  <si>
    <t>Бюджетный эффект будет определяться начиная с 2020 года, в связи с необходимостью предоставления компенсационных выплат</t>
  </si>
  <si>
    <t>Управление культуры, спорта и молодежной политики администрации ЗАТО Александровск</t>
  </si>
  <si>
    <t>Управление образования администрации ЗАТО Александровск</t>
  </si>
  <si>
    <t>Размещение разнопрофильных учреждений под «одной крышей»</t>
  </si>
  <si>
    <t>Возможность ведения приносящей доход деятельности в соответствии с уставом (оказание платных услуг физическим и юридическим лицам)</t>
  </si>
  <si>
    <t>Отдел по учету и отчетности администрации ЗАТО Александровск</t>
  </si>
  <si>
    <t>Совершенствование правового положения муниципальных учреждений</t>
  </si>
  <si>
    <t xml:space="preserve">Совершенствование системы закупок для  муниципальных нужд </t>
  </si>
  <si>
    <t xml:space="preserve">Установить в Порядке формирования муниципального  задания и финансового обеспечения выполнения муниципального задания правила и сроки возврата субсидии в объеме, соответствующем показателям муниципального задания, которые не были достигнуты.  </t>
  </si>
  <si>
    <t>Удельный вес расходов местного бюджета, формируемых в рамках муниципальных программ, в общем объеме расходов местного бюджета</t>
  </si>
  <si>
    <t>%</t>
  </si>
  <si>
    <t>Главные распорядители бюджетных средств</t>
  </si>
  <si>
    <t>Наличие проведенных мониторингов</t>
  </si>
  <si>
    <t>Отдел экономического развития администрации ЗАТО Александровск</t>
  </si>
  <si>
    <t>Наличие актуального долгосрочного бюджетного прогноза</t>
  </si>
  <si>
    <t>Мероприятие носит аналитический характер и не предполагает прямого бюджетного эффекта</t>
  </si>
  <si>
    <t>Изменения в Порядок разработки, реализации и оценки эффективности муниципальных программ ЗАТО Александровск внесены</t>
  </si>
  <si>
    <t>Мероприятие носит нормативный характер и не предполагает прямого бюджетного эффекта</t>
  </si>
  <si>
    <t>Усиление роли Программно-целевого Совета ЗАТО Александровск в процессе разработки и реализации муниципальных программ ЗАТО Александровск</t>
  </si>
  <si>
    <t>Внесение изменений в постановление администрации ЗАТО Александровск "О создании Программно-целевого Совета ЗАТО Александровск"</t>
  </si>
  <si>
    <t>Мероприятия  по совершенствованию долговой политики муниципального образования ЗАТО Александровск</t>
  </si>
  <si>
    <t xml:space="preserve">Утверждение долговой политики  муниципального образования ЗАТО Александровск  на очередной финансовый год ина  плановый период </t>
  </si>
  <si>
    <t>Недопущение принятия новых расходных обязательств, не обеспеченных стабильными источниками доходов</t>
  </si>
  <si>
    <t>Погашение кредитных ресурсов в сроки, установленные кредитными договорами</t>
  </si>
  <si>
    <t>Отсутствие просроченной задолженности по долговым обязательствам муниципального образования</t>
  </si>
  <si>
    <t>Основные направления долговой политики ЗАТО Александровск на очередной фиансовый год и на плановый период утверждены</t>
  </si>
  <si>
    <t>Включение соответствующей нормы в Основные направления долговой политики ЗАТО Александровск на очередной фиансовый год и на плановый период</t>
  </si>
  <si>
    <t xml:space="preserve"> Направление дополнительных доходов, полученных при исполнении местного бюджета, на  погашение долговых обязательств муниципального образования ЗАТО Александровск</t>
  </si>
  <si>
    <t>Сокращение расходов на погашение долговых обязательств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</si>
  <si>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</si>
  <si>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</t>
  </si>
  <si>
    <t>Обеспечение сбалансированности местного бюджета без привлечения кредитных ресурсов</t>
  </si>
  <si>
    <t>Наличие проведенного мониторинга</t>
  </si>
  <si>
    <t>Отсутствие предоставленных муниципальных гарантий</t>
  </si>
  <si>
    <t>Снижение рисков единовременного погашения задолженности по  привлеченным кредитам</t>
  </si>
  <si>
    <t>Привлечение кредитных средств в форме возобновляемой кредитной линии на погашение муниципального долга и финансирование дефицита местного бюджета ЗАТО Александровск</t>
  </si>
  <si>
    <t>Проведение оценки эффективности налоговых льгот, предоставляемых  на территории ЗАТО Александровск по налогам и сборам</t>
  </si>
  <si>
    <t>Наличие оценки эффективности предоставляемых (планируемых к предоставлению) налоговых льгот</t>
  </si>
  <si>
    <t>Предложения внесены на рассмотрение Совета депутатов ЗАТО Александровск</t>
  </si>
  <si>
    <t>Увеличение поступлений в доходную часть местного бюджета ЗАТО Александровск</t>
  </si>
  <si>
    <t>установление эффективных ставок по арендной плате за земельные участки, снижение (отмена) понижающих коэффициентов</t>
  </si>
  <si>
    <t>Муниципальное казенное учреждение "Служба муниципального имущества ЗАТО Александровск"</t>
  </si>
  <si>
    <t>Формирование, ведение и актуализация перечней объектов недвижимого имущества, в том числе земельных участков, находящихся в муниципальной собственности ЗАТО Александровск, свободных от прав третьих лиц, а также высвобождаемых</t>
  </si>
  <si>
    <t>Наличие перечня сдаваемого в аренду имущества с целью увеличения доходов получаемых от арендной платы за сдачу имущества во временное пользование</t>
  </si>
  <si>
    <t>Мероприятие носит нормативный  характер и не предполагает прямого бюджетного эффекта</t>
  </si>
  <si>
    <t>Мероприятие носит аналитический  характер и не предполагает прямого бюджетного эффекта</t>
  </si>
  <si>
    <t>Проведение мероприятий по вовлечению объектов казны ЗАТО Александровск в хозяйственный оборот, в том числе продажа объектов</t>
  </si>
  <si>
    <t>Доля объектов казны ЗАТО Александровск, вовлеченных в хозяйственный оборот, от объектов казны</t>
  </si>
  <si>
    <t>Проведение работ по актуализации кадастровой стоимости объектов недвижимости ЗАТО Александровск. Внесение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арендной платы за землю, цены земельных участков при продажи</t>
  </si>
  <si>
    <t>доля</t>
  </si>
  <si>
    <t>Наличие актуальных и достоверных сведений в государственном кадастре недвижимости</t>
  </si>
  <si>
    <t>Инвентаризация имущества, находящегося в муниципальной  собственности в целях выявления неиспользуемого имущества и принятие решений о его вовлечении в хозяйственный оборот:
внедрение тотального учета муниципального имущества;
выявление неиспользованного (бесхозного) имущества и  установления направления эффективного его использования; определение и утверждение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пользование;
выявление неиспользуемых основных фондов муниципальных учреждений и принятие соответствующих мер по их продаже или сдаче в аренду;                                                                                                                                                                                                                                                                                                            инвентаризация имущественного комплекса, земель;                                                                                                                                                                                                                          выявление земельных участков, используемых без документов;                                                                                                                                                                                                         внесение уточненных сведений в государственный кадастр недвижимости касательно назначения категории земель.</t>
  </si>
  <si>
    <t>Неиспользуемое имущество выявлено и принято в хозяйственный оборот</t>
  </si>
  <si>
    <t>Количество проведенных  заседаний межведомственной комиссии по обеспечению доходов бюджета ЗАТО Александровск</t>
  </si>
  <si>
    <t>ед.</t>
  </si>
  <si>
    <t>1.10</t>
  </si>
  <si>
    <t>Анализ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</si>
  <si>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Наличие аналитических материалов</t>
  </si>
  <si>
    <t>Главные распорядители средств местного бюджета</t>
  </si>
  <si>
    <t xml:space="preserve">Проведение анализа и согласования с финансовым органом муниципального образования  порядка определения муниципального задания по бюджетным и автономным учреждениям, разработка стандартов оказания услуг, содержащих нормативы материальных ресурсов. </t>
  </si>
  <si>
    <t>Площадь помещений</t>
  </si>
  <si>
    <t>кв.м</t>
  </si>
  <si>
    <t>Сокращение расходов местного бюджета</t>
  </si>
  <si>
    <t>Оптимизация затрат на неиспользуемое имущество муниципальных учреждений (передача в муниципальную казну, сдача в аренду)</t>
  </si>
  <si>
    <t>Увеличение объема расходов за счет доходов от приносящей доход  деятельности бюджетных и автономных учреждений</t>
  </si>
  <si>
    <t>Расходы за счет доходов от приносящей доход  деятельности бюджетных и автономных учреждений увеличены</t>
  </si>
  <si>
    <t>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 не принимаются и не исполняются</t>
  </si>
  <si>
    <t>Достижение значений (индикаторов) соотношения средней заработной платы педагогических работников дополнительного образования детей к средней заработной плате учителей ЗАТО Александровск</t>
  </si>
  <si>
    <t>Достижение значений (индикаторов) соотношения средней заработной платы работников учреждений культуры и средней заработной платы в Мурманской области</t>
  </si>
  <si>
    <t>Выполнение Указов Президента РФ</t>
  </si>
  <si>
    <t>Показателей оптимизации численности работников отдельных категорий бюджетной сферы в соответствии с утвержденными "дорожными картами" выполнены</t>
  </si>
  <si>
    <t>Оптимизация расходов на оплату труда работников бюджетной сферы в части сокращения штатной численности</t>
  </si>
  <si>
    <t>Сокращение штатной численности</t>
  </si>
  <si>
    <t>2.2.3</t>
  </si>
  <si>
    <t>2.2.2</t>
  </si>
  <si>
    <t>2.2.4</t>
  </si>
  <si>
    <t>2.2.5</t>
  </si>
  <si>
    <t>2.2.6</t>
  </si>
  <si>
    <t>2.2.7</t>
  </si>
  <si>
    <t>2.2.8</t>
  </si>
  <si>
    <t>2.2.10</t>
  </si>
  <si>
    <t>2.2.9</t>
  </si>
  <si>
    <t>2.2.11</t>
  </si>
  <si>
    <t>2.2.12</t>
  </si>
  <si>
    <t>Внесение изменений в некоторые постановления администрации ЗАТО Александровск</t>
  </si>
  <si>
    <t>План сокращения дебиторской задолженности утвержден</t>
  </si>
  <si>
    <t>Сокращение дебиторской задолженности местного бюджета</t>
  </si>
  <si>
    <t>Эффективное использование средств местного бюджета</t>
  </si>
  <si>
    <t>Объем незавершенного строительства сокращен</t>
  </si>
  <si>
    <t>Совершенствование порядка выделения субсидий юридическим лицам, с установлением в качестве обязательного условия для получения субсидии отсутствие задолженности по налогам в бюджеты всех уровней.</t>
  </si>
  <si>
    <t>3.6</t>
  </si>
  <si>
    <t xml:space="preserve"> ответственные за реализацию мероприятий</t>
  </si>
  <si>
    <t>2.5.3.</t>
  </si>
  <si>
    <t>2.5.4.</t>
  </si>
  <si>
    <t>2.6.</t>
  </si>
  <si>
    <t>2.6.1.</t>
  </si>
  <si>
    <t>2.6.2.</t>
  </si>
  <si>
    <t>2.6.3.</t>
  </si>
  <si>
    <t>2.6.4.</t>
  </si>
  <si>
    <t>2.6.5.</t>
  </si>
  <si>
    <t>1.3.1</t>
  </si>
  <si>
    <t>пересмотр  ставок по земельному налогу</t>
  </si>
  <si>
    <t>1.3.2</t>
  </si>
  <si>
    <t>пересмотр  ставок по налогу на имущество физических лиц</t>
  </si>
  <si>
    <t>Установлены максимально допустимые ставки</t>
  </si>
  <si>
    <t>˃95</t>
  </si>
  <si>
    <t>Тип муниципального  учреждения "Информационные технологии"изменен с казенного на бюджетное</t>
  </si>
  <si>
    <t>Наличие утвержденного Порядка определения объема и условий возврата в местный бюджет остатков субсидий, предоставленных муниципальным бюджетным и автономным учреждениям ЗАТО Александровск на финансовое обеспечение выполнения муниципального задания на оказание муниципальных услуг (выполнение работ)"</t>
  </si>
  <si>
    <t>В отрасли "Культура":                МБУДО «Детская школа искусств г. Полярный» реорганизовано путем присоединения к нему МБУДО «Детская музыкальная школа г. Снежногорск» и МБУДО "Детская музыкальная школа г.Гаджиево"</t>
  </si>
  <si>
    <t>В отрасли "Образование": МБДОУ "Детский сад № 1 "Сказка" реорганизовано путем присоединения к нему МБДОУ "Детский сад № 5 "Звездочка"</t>
  </si>
  <si>
    <t>МБДОУ "Детский сад № 1 "Семицветик" реорганизовано путем присоединения к нему МБДОУ "Детский сад № 3 "Теремок"</t>
  </si>
  <si>
    <t>МКУ "Отдел капитального строительства ЗАТО Александровск" реорганизовано путем присоединения к нему МКУ "Служба городского хозяйства ЗАТО Александровск"</t>
  </si>
  <si>
    <t>МБОУ "Основная общеобразовательная школа № 280 п.Оленья Губа реорганизовано путем присоединения к нему МБДОУ "Детский сад № 4 "Семицветик"</t>
  </si>
  <si>
    <t>Правовой  акт "О внесении изменений в решение Совета депутатов ЗАТО Александровск "О системе налогообложения в виде единого налога на вмененный доход отдельных видов деятельности на территории ЗАТО Александровск"</t>
  </si>
  <si>
    <t>Рост поступлений налога на доходы физических лиц</t>
  </si>
  <si>
    <t>Увеличение поступлений от налога на доходы физических лиц в  бюджет ЗАТО Александровск</t>
  </si>
  <si>
    <t>1.11</t>
  </si>
  <si>
    <t>2.1.4</t>
  </si>
  <si>
    <t>2.1.3</t>
  </si>
  <si>
    <t>2.1.5</t>
  </si>
  <si>
    <t xml:space="preserve">Выведение непрофильных специалистов из числа муниципальных служащих </t>
  </si>
  <si>
    <t>Непрофильные специалисты в числе муниципальных служащих отсутствуют</t>
  </si>
  <si>
    <t>Отсутствие неэффективных расходов на обслуживание имущества, находящегося в муниципальной собственности, в целях организации деятельности органов местного самоуправления</t>
  </si>
  <si>
    <t>Создание центров коллективного пользования (высокооснащенных кабинетов) на базе школ, дворцов культуры, музеев, библиотек, колледжей, предоставляющих возможность реализации творческого потенциала получателей услуг посредством использования современного оборудования, программного обеспечения, доступа к библиотечному фонду и современным обучающим технологиям</t>
  </si>
  <si>
    <t>Создание центра коллективного пользования на базе Муниципального бюджетного учреждения культуры «Централизованная библиотечная система ЗАТО Александровск Мурманской области»</t>
  </si>
  <si>
    <t>Имущество, не используемое в целях выполнения муниципального задания, отсутствует</t>
  </si>
  <si>
    <t>Администрация ЗАТО Александровск</t>
  </si>
  <si>
    <t>Управление образования администрации ЗАТО Александровск, Управление культуры, спорта и молодежной политики администрации ЗАТО Александровск</t>
  </si>
  <si>
    <t>Администрация ЗАТО Александровск, Управление образования администрации ЗАТО Александровск, Управление культуры, спорта и молодежной политики администрации ЗАТО Александровск</t>
  </si>
  <si>
    <t>Наличие в Порядке формирования муниципального задания в отношении муниципальных учреждений и финансового обеспечения выполнения муниципального задания соответствующей нормы</t>
  </si>
  <si>
    <t>2.2.13</t>
  </si>
  <si>
    <t>2.2.14</t>
  </si>
  <si>
    <t>Меры по централизации (специализации) функций по осуществлению закупок товаров, работ, услуг, по бухгалтерскому учету, материально-техническому обеспечению, транспортному обслуживанию, обслуживанию и ремонту помещений, охране зданий органов местного самоуправления муниципального образования, а также централизации функций по юридическому сопровождению, кадровой работе.</t>
  </si>
  <si>
    <t xml:space="preserve">Оптимизация расходов на укрепление материально-технической базы бюджетных и автономных учреждений </t>
  </si>
  <si>
    <t>Функции по осуществлению закупок товаров, работ, услуг централизованы</t>
  </si>
  <si>
    <t>2.3.4</t>
  </si>
  <si>
    <t>2.3.2</t>
  </si>
  <si>
    <t>2.3.3</t>
  </si>
  <si>
    <t>Эффективность исполнения мероприятия определяет отсутствие дополнительных расходов</t>
  </si>
  <si>
    <t>Управление финансов администрации ЗАТО Александровск, Отдел экономического развития администрации ЗАТО Александровск</t>
  </si>
  <si>
    <t>Эффективность исполнения мероприятия определяет отсутствие дополнительных расходов за счет бюджетных средств</t>
  </si>
  <si>
    <t>2.4.2</t>
  </si>
  <si>
    <t>Оптимизация системы мер социальной поддержки области в части установления ограничения размера доплаты к пенсии неработающим лицам, замещавшим должности в органах местного самоуправления муниципального образования</t>
  </si>
  <si>
    <t xml:space="preserve"> Предельный размер доплаты к пенсии неработающим лицам, замещавшим должности в органах местного самоуправления муниципального образования</t>
  </si>
  <si>
    <t>Совет депутатов ЗАТО Александровск</t>
  </si>
  <si>
    <t xml:space="preserve">Включение в соглашения о предоставлении из бюджета ЗАТО Александровск субсидий юридическим лицам , обязательного условия об отсутствии задолженности по налогам в бюджеты всех уровней </t>
  </si>
  <si>
    <t>1.12</t>
  </si>
  <si>
    <t>Количество публикаций</t>
  </si>
  <si>
    <t>Советник Главы ЗАТО Александровск по связям с общественностью и СМИ совместно с Управлением финансов администрации ЗАТО Александровск</t>
  </si>
  <si>
    <t>1.13</t>
  </si>
  <si>
    <t>1.14</t>
  </si>
  <si>
    <t>Количество мероприятий</t>
  </si>
  <si>
    <t>Мероприятие носит организационный характер и не предполагает прямого бюджетного эффекта</t>
  </si>
  <si>
    <t>Администрация ЗАТО Александровск, органы администрации ЗАТО Александровск, МБУ "МФЦ ЗАТО Александровск"</t>
  </si>
  <si>
    <t>Сокращение расходов на уплату процентов за пользование кредитными средствами</t>
  </si>
  <si>
    <t>Ежеквартальный анализ состояния задолженности по налогам, сборам и платежам в бюджет. Обеспечение взаимодействия с администраторами доходов местного бюджета</t>
  </si>
  <si>
    <t xml:space="preserve">Реализация (продажа) излишнего, консервация - неиспользуемого имущества учреждений                                              </t>
  </si>
  <si>
    <t>Функции по материально-техническому обеспечению, транспортному обслуживанию, обслуживанию и ремонту помещений, охране зданий органов местного самоуправления муниципального образования,  централизованы</t>
  </si>
  <si>
    <t>Наличие аналитических материалов о состоянии материально-технической базы учреждений</t>
  </si>
  <si>
    <t xml:space="preserve">Проведение анализа поступлений налога на доходы физических лиц (при выявлении тенденции к снижению поступлений: проведение анализа величины заработной платы в разрезе отраслей экономики, выявление организаций, выплачивающих заработную плату ниже среднеотраслевого уровня, ниже МРОТ). </t>
  </si>
  <si>
    <t xml:space="preserve">Управление финансов администрации ЗАТО Александровск                  </t>
  </si>
  <si>
    <t>Усиление межведомственного взаимодействия по выполнению мероприятий, направленных на повышение собираемости налогов, сборов, платежей. Приглашение граждан, имеющих задолженность по налогам, сборам и платежам, подлежащим зачислению в бюджет, на межведомственную комиссию по обеспечению доходов бюджета ЗАТО Александровск</t>
  </si>
  <si>
    <t>Организация работы по информированию населения: о сроках уплаты налогов и неналоговых платежей; о необходимости погашения задолженности по налоговым и неналоговым платежам и штрафам; о способах подключения к личному кабинету на портале gosuslugi.ru и сайте www.nalog.ru для получения информации об имеющихся начислениях и (или) задолженности и способах её оплаты.</t>
  </si>
  <si>
    <t>Сокращение задолженности населения</t>
  </si>
  <si>
    <t>Проведение мероприятий по организации регистрации личных кабинетов работников бюджетной сферы и граждан на портале gosuslugi.ru, сайте www.nalog.ru в информационно-телекоммуникационной сети "Интернет"</t>
  </si>
  <si>
    <t xml:space="preserve">Управление финансов администрации ЗАТО Александровск </t>
  </si>
  <si>
    <t>УК</t>
  </si>
  <si>
    <t>УО</t>
  </si>
  <si>
    <t>уо</t>
  </si>
  <si>
    <t>1.7</t>
  </si>
  <si>
    <t>Информация об исполнении Плана мероприятий по консолидации бюджетных средств ЗАТО Александровск в целях оздоровления муниципальных финансов, утвержденного постановлением администрации ЗАТО Александровск от 31.05.2017 № 1069 на 01.01.2020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</si>
</sst>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" fillId="33" borderId="0" xfId="0" applyFont="1" applyFill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vertical="top" wrapText="1"/>
    </xf>
    <xf numFmtId="0" fontId="4" fillId="33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0" fontId="4" fillId="33" borderId="11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5" fillId="33" borderId="10" xfId="54" applyFont="1" applyFill="1" applyBorder="1" applyAlignment="1">
      <alignment vertical="center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" fontId="14" fillId="33" borderId="14" xfId="0" applyNumberFormat="1" applyFont="1" applyFill="1" applyBorder="1" applyAlignment="1">
      <alignment horizontal="center" vertical="center" wrapText="1"/>
    </xf>
    <xf numFmtId="4" fontId="1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7" fillId="33" borderId="16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4"/>
  <sheetViews>
    <sheetView tabSelected="1" view="pageBreakPreview" zoomScaleSheetLayoutView="100" zoomScalePageLayoutView="0" workbookViewId="0" topLeftCell="A1">
      <selection activeCell="A2" sqref="A2:R2"/>
    </sheetView>
  </sheetViews>
  <sheetFormatPr defaultColWidth="9.140625" defaultRowHeight="15"/>
  <cols>
    <col min="1" max="1" width="7.7109375" style="11" customWidth="1"/>
    <col min="2" max="2" width="54.8515625" style="1" customWidth="1"/>
    <col min="3" max="3" width="26.140625" style="30" customWidth="1"/>
    <col min="4" max="4" width="9.8515625" style="1" customWidth="1"/>
    <col min="5" max="5" width="12.7109375" style="16" hidden="1" customWidth="1"/>
    <col min="6" max="6" width="10.140625" style="16" hidden="1" customWidth="1"/>
    <col min="7" max="7" width="11.00390625" style="16" hidden="1" customWidth="1"/>
    <col min="8" max="8" width="9.57421875" style="16" hidden="1" customWidth="1"/>
    <col min="9" max="9" width="14.28125" style="16" customWidth="1"/>
    <col min="10" max="10" width="12.421875" style="16" customWidth="1"/>
    <col min="11" max="11" width="18.421875" style="24" customWidth="1"/>
    <col min="12" max="12" width="11.8515625" style="24" hidden="1" customWidth="1"/>
    <col min="13" max="13" width="11.00390625" style="24" hidden="1" customWidth="1"/>
    <col min="14" max="14" width="13.57421875" style="24" hidden="1" customWidth="1"/>
    <col min="15" max="15" width="13.28125" style="24" hidden="1" customWidth="1"/>
    <col min="16" max="16" width="14.7109375" style="24" customWidth="1"/>
    <col min="17" max="17" width="13.7109375" style="24" customWidth="1"/>
    <col min="18" max="18" width="20.00390625" style="22" customWidth="1"/>
    <col min="19" max="19" width="9.140625" style="21" customWidth="1"/>
    <col min="20" max="20" width="12.57421875" style="59" hidden="1" customWidth="1"/>
    <col min="21" max="21" width="13.57421875" style="59" hidden="1" customWidth="1"/>
    <col min="22" max="16384" width="9.140625" style="21" customWidth="1"/>
  </cols>
  <sheetData>
    <row r="1" ht="16.5"/>
    <row r="2" spans="1:18" ht="50.25" customHeight="1">
      <c r="A2" s="103" t="s">
        <v>265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7.75" customHeight="1">
      <c r="A3" s="12"/>
      <c r="B3" s="12"/>
      <c r="C3" s="12"/>
      <c r="D3" s="12"/>
      <c r="E3" s="17"/>
      <c r="F3" s="17"/>
      <c r="G3" s="17"/>
      <c r="H3" s="17"/>
      <c r="I3" s="17"/>
      <c r="J3" s="17"/>
      <c r="K3" s="25"/>
      <c r="L3" s="17"/>
      <c r="M3" s="17"/>
      <c r="N3" s="17"/>
      <c r="O3" s="17"/>
      <c r="P3" s="17"/>
      <c r="Q3" s="17"/>
      <c r="R3" s="31"/>
    </row>
    <row r="4" spans="1:21" s="9" customFormat="1" ht="16.5">
      <c r="A4" s="108" t="s">
        <v>48</v>
      </c>
      <c r="B4" s="78" t="s">
        <v>46</v>
      </c>
      <c r="C4" s="78" t="s">
        <v>50</v>
      </c>
      <c r="D4" s="104" t="s">
        <v>51</v>
      </c>
      <c r="E4" s="92" t="s">
        <v>52</v>
      </c>
      <c r="F4" s="92"/>
      <c r="G4" s="92"/>
      <c r="H4" s="92"/>
      <c r="I4" s="92"/>
      <c r="J4" s="92"/>
      <c r="K4" s="111" t="s">
        <v>53</v>
      </c>
      <c r="L4" s="115" t="s">
        <v>54</v>
      </c>
      <c r="M4" s="115"/>
      <c r="N4" s="115"/>
      <c r="O4" s="115"/>
      <c r="P4" s="115"/>
      <c r="Q4" s="115"/>
      <c r="R4" s="114" t="s">
        <v>186</v>
      </c>
      <c r="T4" s="60"/>
      <c r="U4" s="60"/>
    </row>
    <row r="5" spans="1:21" s="9" customFormat="1" ht="16.5">
      <c r="A5" s="109"/>
      <c r="B5" s="79"/>
      <c r="C5" s="79"/>
      <c r="D5" s="105"/>
      <c r="E5" s="92" t="s">
        <v>47</v>
      </c>
      <c r="F5" s="92"/>
      <c r="G5" s="101" t="s">
        <v>73</v>
      </c>
      <c r="H5" s="102"/>
      <c r="I5" s="92" t="s">
        <v>74</v>
      </c>
      <c r="J5" s="92"/>
      <c r="K5" s="112"/>
      <c r="L5" s="92" t="s">
        <v>47</v>
      </c>
      <c r="M5" s="92"/>
      <c r="N5" s="101" t="s">
        <v>73</v>
      </c>
      <c r="O5" s="102"/>
      <c r="P5" s="92" t="s">
        <v>74</v>
      </c>
      <c r="Q5" s="92"/>
      <c r="R5" s="114"/>
      <c r="T5" s="60"/>
      <c r="U5" s="60"/>
    </row>
    <row r="6" spans="1:21" s="9" customFormat="1" ht="15.75">
      <c r="A6" s="110"/>
      <c r="B6" s="107"/>
      <c r="C6" s="107"/>
      <c r="D6" s="106"/>
      <c r="E6" s="28" t="s">
        <v>55</v>
      </c>
      <c r="F6" s="28" t="s">
        <v>56</v>
      </c>
      <c r="G6" s="28" t="s">
        <v>55</v>
      </c>
      <c r="H6" s="28" t="s">
        <v>56</v>
      </c>
      <c r="I6" s="28" t="s">
        <v>55</v>
      </c>
      <c r="J6" s="28" t="s">
        <v>56</v>
      </c>
      <c r="K6" s="113"/>
      <c r="L6" s="28" t="s">
        <v>55</v>
      </c>
      <c r="M6" s="28" t="s">
        <v>56</v>
      </c>
      <c r="N6" s="28" t="s">
        <v>55</v>
      </c>
      <c r="O6" s="28" t="s">
        <v>56</v>
      </c>
      <c r="P6" s="28" t="s">
        <v>55</v>
      </c>
      <c r="Q6" s="28" t="s">
        <v>56</v>
      </c>
      <c r="R6" s="114"/>
      <c r="T6" s="60"/>
      <c r="U6" s="60"/>
    </row>
    <row r="7" spans="1:21" s="23" customFormat="1" ht="16.5">
      <c r="A7" s="6">
        <v>1</v>
      </c>
      <c r="B7" s="15">
        <v>2</v>
      </c>
      <c r="C7" s="15">
        <v>3</v>
      </c>
      <c r="D7" s="15">
        <v>4</v>
      </c>
      <c r="E7" s="13">
        <v>5</v>
      </c>
      <c r="F7" s="13">
        <v>6</v>
      </c>
      <c r="G7" s="13">
        <v>7</v>
      </c>
      <c r="H7" s="13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13">
        <v>16</v>
      </c>
      <c r="Q7" s="13">
        <v>17</v>
      </c>
      <c r="R7" s="7">
        <v>18</v>
      </c>
      <c r="T7" s="61"/>
      <c r="U7" s="61"/>
    </row>
    <row r="8" spans="1:21" s="44" customFormat="1" ht="33" customHeight="1">
      <c r="A8" s="5" t="s">
        <v>1</v>
      </c>
      <c r="B8" s="80" t="s">
        <v>72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T8" s="60"/>
      <c r="U8" s="60"/>
    </row>
    <row r="9" spans="1:21" s="44" customFormat="1" ht="102">
      <c r="A9" s="6" t="s">
        <v>0</v>
      </c>
      <c r="B9" s="3" t="s">
        <v>131</v>
      </c>
      <c r="C9" s="8" t="s">
        <v>132</v>
      </c>
      <c r="D9" s="15" t="s">
        <v>76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 t="s">
        <v>110</v>
      </c>
      <c r="L9" s="43" t="s">
        <v>86</v>
      </c>
      <c r="M9" s="43" t="s">
        <v>86</v>
      </c>
      <c r="N9" s="43" t="s">
        <v>86</v>
      </c>
      <c r="O9" s="43" t="s">
        <v>86</v>
      </c>
      <c r="P9" s="43" t="s">
        <v>86</v>
      </c>
      <c r="Q9" s="43" t="s">
        <v>86</v>
      </c>
      <c r="R9" s="8" t="s">
        <v>234</v>
      </c>
      <c r="T9" s="60"/>
      <c r="U9" s="60"/>
    </row>
    <row r="10" spans="1:21" s="44" customFormat="1" ht="66">
      <c r="A10" s="6" t="s">
        <v>2</v>
      </c>
      <c r="B10" s="3" t="s">
        <v>37</v>
      </c>
      <c r="C10" s="8" t="s">
        <v>133</v>
      </c>
      <c r="D10" s="15" t="s">
        <v>76</v>
      </c>
      <c r="E10" s="15">
        <v>1</v>
      </c>
      <c r="F10" s="15">
        <v>0</v>
      </c>
      <c r="G10" s="15">
        <v>1</v>
      </c>
      <c r="H10" s="15">
        <v>0</v>
      </c>
      <c r="I10" s="15">
        <v>1</v>
      </c>
      <c r="J10" s="15">
        <v>0</v>
      </c>
      <c r="K10" s="8" t="s">
        <v>134</v>
      </c>
      <c r="L10" s="74">
        <v>0</v>
      </c>
      <c r="M10" s="96"/>
      <c r="N10" s="74">
        <v>0</v>
      </c>
      <c r="O10" s="75"/>
      <c r="P10" s="74">
        <v>0</v>
      </c>
      <c r="Q10" s="75"/>
      <c r="R10" s="8" t="s">
        <v>82</v>
      </c>
      <c r="T10" s="60"/>
      <c r="U10" s="60"/>
    </row>
    <row r="11" spans="1:21" s="44" customFormat="1" ht="24" customHeight="1">
      <c r="A11" s="6" t="s">
        <v>39</v>
      </c>
      <c r="B11" s="93" t="s">
        <v>24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  <c r="T11" s="60"/>
      <c r="U11" s="60"/>
    </row>
    <row r="12" spans="1:21" s="49" customFormat="1" ht="63.75" customHeight="1">
      <c r="A12" s="45" t="s">
        <v>195</v>
      </c>
      <c r="B12" s="46" t="s">
        <v>196</v>
      </c>
      <c r="C12" s="47" t="s">
        <v>199</v>
      </c>
      <c r="D12" s="48" t="s">
        <v>76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7" t="s">
        <v>134</v>
      </c>
      <c r="L12" s="99">
        <v>-1899.5</v>
      </c>
      <c r="M12" s="100"/>
      <c r="N12" s="99">
        <v>3476</v>
      </c>
      <c r="O12" s="100"/>
      <c r="P12" s="99">
        <v>0</v>
      </c>
      <c r="Q12" s="100"/>
      <c r="R12" s="8" t="s">
        <v>82</v>
      </c>
      <c r="T12" s="62"/>
      <c r="U12" s="62"/>
    </row>
    <row r="13" spans="1:21" s="49" customFormat="1" ht="63.75" customHeight="1">
      <c r="A13" s="45" t="s">
        <v>197</v>
      </c>
      <c r="B13" s="46" t="s">
        <v>198</v>
      </c>
      <c r="C13" s="47" t="s">
        <v>199</v>
      </c>
      <c r="D13" s="48" t="s">
        <v>76</v>
      </c>
      <c r="E13" s="48">
        <v>1</v>
      </c>
      <c r="F13" s="48">
        <v>1</v>
      </c>
      <c r="G13" s="48">
        <v>1</v>
      </c>
      <c r="H13" s="48">
        <v>1</v>
      </c>
      <c r="I13" s="48">
        <v>1</v>
      </c>
      <c r="J13" s="48">
        <v>1</v>
      </c>
      <c r="K13" s="47" t="s">
        <v>134</v>
      </c>
      <c r="L13" s="99">
        <v>2106.9</v>
      </c>
      <c r="M13" s="100"/>
      <c r="N13" s="99">
        <v>-3416</v>
      </c>
      <c r="O13" s="100"/>
      <c r="P13" s="99">
        <v>1393.8</v>
      </c>
      <c r="Q13" s="100"/>
      <c r="R13" s="8" t="s">
        <v>82</v>
      </c>
      <c r="T13" s="62"/>
      <c r="U13" s="62"/>
    </row>
    <row r="14" spans="1:21" s="49" customFormat="1" ht="83.25" customHeight="1">
      <c r="A14" s="45" t="s">
        <v>40</v>
      </c>
      <c r="B14" s="46" t="s">
        <v>135</v>
      </c>
      <c r="C14" s="47" t="s">
        <v>199</v>
      </c>
      <c r="D14" s="48" t="s">
        <v>76</v>
      </c>
      <c r="E14" s="48">
        <v>1</v>
      </c>
      <c r="F14" s="48">
        <v>1</v>
      </c>
      <c r="G14" s="48">
        <v>1</v>
      </c>
      <c r="H14" s="48">
        <v>1</v>
      </c>
      <c r="I14" s="48">
        <v>1</v>
      </c>
      <c r="J14" s="48">
        <v>1</v>
      </c>
      <c r="K14" s="47" t="s">
        <v>134</v>
      </c>
      <c r="L14" s="54">
        <v>231.7</v>
      </c>
      <c r="M14" s="54">
        <v>231.7</v>
      </c>
      <c r="N14" s="54">
        <v>215.5</v>
      </c>
      <c r="O14" s="54">
        <v>215.5</v>
      </c>
      <c r="P14" s="99">
        <v>349</v>
      </c>
      <c r="Q14" s="100"/>
      <c r="R14" s="47" t="s">
        <v>136</v>
      </c>
      <c r="T14" s="62"/>
      <c r="U14" s="62"/>
    </row>
    <row r="15" spans="1:21" s="49" customFormat="1" ht="156.75" customHeight="1">
      <c r="A15" s="6" t="s">
        <v>41</v>
      </c>
      <c r="B15" s="3" t="s">
        <v>254</v>
      </c>
      <c r="C15" s="8" t="s">
        <v>209</v>
      </c>
      <c r="D15" s="15" t="s">
        <v>76</v>
      </c>
      <c r="E15" s="15"/>
      <c r="F15" s="15"/>
      <c r="G15" s="15"/>
      <c r="H15" s="15"/>
      <c r="I15" s="15">
        <v>1</v>
      </c>
      <c r="J15" s="48">
        <v>0</v>
      </c>
      <c r="K15" s="8" t="s">
        <v>210</v>
      </c>
      <c r="L15" s="74">
        <v>0</v>
      </c>
      <c r="M15" s="96"/>
      <c r="N15" s="96"/>
      <c r="O15" s="96"/>
      <c r="P15" s="96"/>
      <c r="Q15" s="75"/>
      <c r="R15" s="8" t="s">
        <v>255</v>
      </c>
      <c r="T15" s="62"/>
      <c r="U15" s="62"/>
    </row>
    <row r="16" spans="1:21" s="44" customFormat="1" ht="114.75" customHeight="1">
      <c r="A16" s="6" t="s">
        <v>42</v>
      </c>
      <c r="B16" s="3" t="s">
        <v>27</v>
      </c>
      <c r="C16" s="8" t="s">
        <v>208</v>
      </c>
      <c r="D16" s="15" t="s">
        <v>76</v>
      </c>
      <c r="E16" s="15">
        <v>1</v>
      </c>
      <c r="F16" s="15">
        <v>0</v>
      </c>
      <c r="G16" s="15">
        <v>0</v>
      </c>
      <c r="H16" s="15">
        <v>0</v>
      </c>
      <c r="I16" s="15">
        <v>1</v>
      </c>
      <c r="J16" s="15">
        <v>0</v>
      </c>
      <c r="K16" s="8" t="s">
        <v>139</v>
      </c>
      <c r="L16" s="43" t="s">
        <v>86</v>
      </c>
      <c r="M16" s="43" t="s">
        <v>86</v>
      </c>
      <c r="N16" s="43" t="s">
        <v>86</v>
      </c>
      <c r="O16" s="43" t="s">
        <v>86</v>
      </c>
      <c r="P16" s="43" t="s">
        <v>86</v>
      </c>
      <c r="Q16" s="43" t="s">
        <v>86</v>
      </c>
      <c r="R16" s="8" t="s">
        <v>82</v>
      </c>
      <c r="T16" s="60"/>
      <c r="U16" s="60"/>
    </row>
    <row r="17" spans="1:21" s="44" customFormat="1" ht="114.75" customHeight="1">
      <c r="A17" s="6" t="s">
        <v>43</v>
      </c>
      <c r="B17" s="50" t="s">
        <v>137</v>
      </c>
      <c r="C17" s="51" t="s">
        <v>138</v>
      </c>
      <c r="D17" s="15" t="s">
        <v>76</v>
      </c>
      <c r="E17" s="52">
        <v>1</v>
      </c>
      <c r="F17" s="52">
        <v>1</v>
      </c>
      <c r="G17" s="52">
        <v>1</v>
      </c>
      <c r="H17" s="52">
        <v>1</v>
      </c>
      <c r="I17" s="52">
        <v>1</v>
      </c>
      <c r="J17" s="52">
        <v>1</v>
      </c>
      <c r="K17" s="8" t="s">
        <v>140</v>
      </c>
      <c r="L17" s="43" t="s">
        <v>86</v>
      </c>
      <c r="M17" s="43" t="s">
        <v>86</v>
      </c>
      <c r="N17" s="43" t="s">
        <v>86</v>
      </c>
      <c r="O17" s="43" t="s">
        <v>86</v>
      </c>
      <c r="P17" s="43" t="s">
        <v>86</v>
      </c>
      <c r="Q17" s="43" t="s">
        <v>86</v>
      </c>
      <c r="R17" s="8" t="s">
        <v>136</v>
      </c>
      <c r="T17" s="60"/>
      <c r="U17" s="60"/>
    </row>
    <row r="18" spans="1:21" s="44" customFormat="1" ht="114.75" customHeight="1">
      <c r="A18" s="6" t="s">
        <v>264</v>
      </c>
      <c r="B18" s="3" t="s">
        <v>141</v>
      </c>
      <c r="C18" s="8" t="s">
        <v>142</v>
      </c>
      <c r="D18" s="15" t="s">
        <v>144</v>
      </c>
      <c r="E18" s="15">
        <v>0.13</v>
      </c>
      <c r="F18" s="15">
        <v>0.18</v>
      </c>
      <c r="G18" s="15">
        <v>0.04</v>
      </c>
      <c r="H18" s="15">
        <v>0.04</v>
      </c>
      <c r="I18" s="15">
        <v>0.03</v>
      </c>
      <c r="J18" s="15">
        <v>0.24</v>
      </c>
      <c r="K18" s="8" t="s">
        <v>80</v>
      </c>
      <c r="L18" s="53">
        <v>17411</v>
      </c>
      <c r="M18" s="53">
        <v>3293.45</v>
      </c>
      <c r="N18" s="53">
        <v>17878.5</v>
      </c>
      <c r="O18" s="53">
        <v>17878.5</v>
      </c>
      <c r="P18" s="74">
        <v>20806.02</v>
      </c>
      <c r="Q18" s="75"/>
      <c r="R18" s="8" t="s">
        <v>136</v>
      </c>
      <c r="T18" s="60"/>
      <c r="U18" s="60"/>
    </row>
    <row r="19" spans="1:21" s="44" customFormat="1" ht="174" customHeight="1">
      <c r="A19" s="6" t="s">
        <v>44</v>
      </c>
      <c r="B19" s="3" t="s">
        <v>143</v>
      </c>
      <c r="C19" s="8" t="s">
        <v>145</v>
      </c>
      <c r="D19" s="15" t="s">
        <v>76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8" t="s">
        <v>140</v>
      </c>
      <c r="L19" s="43" t="s">
        <v>86</v>
      </c>
      <c r="M19" s="43" t="s">
        <v>86</v>
      </c>
      <c r="N19" s="43" t="s">
        <v>86</v>
      </c>
      <c r="O19" s="43" t="s">
        <v>86</v>
      </c>
      <c r="P19" s="43" t="s">
        <v>86</v>
      </c>
      <c r="Q19" s="43" t="s">
        <v>86</v>
      </c>
      <c r="R19" s="8" t="s">
        <v>136</v>
      </c>
      <c r="T19" s="60"/>
      <c r="U19" s="60"/>
    </row>
    <row r="20" spans="1:21" s="44" customFormat="1" ht="409.5" customHeight="1">
      <c r="A20" s="6" t="s">
        <v>45</v>
      </c>
      <c r="B20" s="3" t="s">
        <v>146</v>
      </c>
      <c r="C20" s="8" t="s">
        <v>147</v>
      </c>
      <c r="D20" s="15" t="s">
        <v>76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8" t="s">
        <v>80</v>
      </c>
      <c r="L20" s="74">
        <v>18954.9</v>
      </c>
      <c r="M20" s="96"/>
      <c r="N20" s="74">
        <v>5417</v>
      </c>
      <c r="O20" s="75"/>
      <c r="P20" s="74">
        <v>1525</v>
      </c>
      <c r="Q20" s="75"/>
      <c r="R20" s="8" t="s">
        <v>136</v>
      </c>
      <c r="T20" s="60"/>
      <c r="U20" s="60"/>
    </row>
    <row r="21" spans="1:21" s="44" customFormat="1" ht="196.5" customHeight="1">
      <c r="A21" s="6" t="s">
        <v>150</v>
      </c>
      <c r="B21" s="3" t="s">
        <v>256</v>
      </c>
      <c r="C21" s="8" t="s">
        <v>148</v>
      </c>
      <c r="D21" s="15" t="s">
        <v>149</v>
      </c>
      <c r="E21" s="15">
        <v>4</v>
      </c>
      <c r="F21" s="15">
        <v>4</v>
      </c>
      <c r="G21" s="15">
        <v>4</v>
      </c>
      <c r="H21" s="15">
        <v>4</v>
      </c>
      <c r="I21" s="15">
        <v>4</v>
      </c>
      <c r="J21" s="15">
        <v>3</v>
      </c>
      <c r="K21" s="8" t="s">
        <v>80</v>
      </c>
      <c r="L21" s="74">
        <v>1823.84</v>
      </c>
      <c r="M21" s="96"/>
      <c r="N21" s="74">
        <v>5529.86</v>
      </c>
      <c r="O21" s="75"/>
      <c r="P21" s="74">
        <v>3395.82</v>
      </c>
      <c r="Q21" s="75"/>
      <c r="R21" s="8" t="s">
        <v>82</v>
      </c>
      <c r="T21" s="60"/>
      <c r="U21" s="60"/>
    </row>
    <row r="22" spans="1:21" s="44" customFormat="1" ht="114.75" customHeight="1">
      <c r="A22" s="6" t="s">
        <v>211</v>
      </c>
      <c r="B22" s="3" t="s">
        <v>3</v>
      </c>
      <c r="C22" s="8" t="s">
        <v>77</v>
      </c>
      <c r="D22" s="15" t="s">
        <v>78</v>
      </c>
      <c r="E22" s="15">
        <v>20</v>
      </c>
      <c r="F22" s="15">
        <v>38</v>
      </c>
      <c r="G22" s="15">
        <v>20</v>
      </c>
      <c r="H22" s="15">
        <v>25</v>
      </c>
      <c r="I22" s="15">
        <v>20</v>
      </c>
      <c r="J22" s="15">
        <v>25</v>
      </c>
      <c r="K22" s="8" t="s">
        <v>80</v>
      </c>
      <c r="L22" s="43">
        <v>33.4</v>
      </c>
      <c r="M22" s="43">
        <v>24</v>
      </c>
      <c r="N22" s="43">
        <v>66.8</v>
      </c>
      <c r="O22" s="43">
        <v>6</v>
      </c>
      <c r="P22" s="74">
        <v>71</v>
      </c>
      <c r="Q22" s="75"/>
      <c r="R22" s="8" t="s">
        <v>79</v>
      </c>
      <c r="T22" s="60"/>
      <c r="U22" s="60"/>
    </row>
    <row r="23" spans="1:21" s="44" customFormat="1" ht="114.75" customHeight="1">
      <c r="A23" s="6" t="s">
        <v>241</v>
      </c>
      <c r="B23" s="3" t="s">
        <v>250</v>
      </c>
      <c r="C23" s="8" t="s">
        <v>152</v>
      </c>
      <c r="D23" s="15" t="s">
        <v>76</v>
      </c>
      <c r="E23" s="15"/>
      <c r="F23" s="15"/>
      <c r="G23" s="15"/>
      <c r="H23" s="15"/>
      <c r="I23" s="15">
        <v>1</v>
      </c>
      <c r="J23" s="15">
        <v>1</v>
      </c>
      <c r="K23" s="8" t="s">
        <v>140</v>
      </c>
      <c r="L23" s="43" t="s">
        <v>86</v>
      </c>
      <c r="M23" s="43" t="s">
        <v>86</v>
      </c>
      <c r="N23" s="43" t="s">
        <v>86</v>
      </c>
      <c r="O23" s="43" t="s">
        <v>86</v>
      </c>
      <c r="P23" s="43" t="s">
        <v>86</v>
      </c>
      <c r="Q23" s="43" t="s">
        <v>86</v>
      </c>
      <c r="R23" s="8" t="s">
        <v>260</v>
      </c>
      <c r="T23" s="60"/>
      <c r="U23" s="60"/>
    </row>
    <row r="24" spans="1:21" s="44" customFormat="1" ht="183.75" customHeight="1">
      <c r="A24" s="6" t="s">
        <v>244</v>
      </c>
      <c r="B24" s="3" t="s">
        <v>257</v>
      </c>
      <c r="C24" s="8" t="s">
        <v>242</v>
      </c>
      <c r="D24" s="15" t="s">
        <v>149</v>
      </c>
      <c r="E24" s="15"/>
      <c r="F24" s="15"/>
      <c r="G24" s="15"/>
      <c r="H24" s="15"/>
      <c r="I24" s="15">
        <v>8</v>
      </c>
      <c r="J24" s="15">
        <v>8</v>
      </c>
      <c r="K24" s="8" t="s">
        <v>258</v>
      </c>
      <c r="L24" s="74">
        <v>0.63</v>
      </c>
      <c r="M24" s="96"/>
      <c r="N24" s="96"/>
      <c r="O24" s="96"/>
      <c r="P24" s="96"/>
      <c r="Q24" s="75"/>
      <c r="R24" s="8" t="s">
        <v>243</v>
      </c>
      <c r="T24" s="60"/>
      <c r="U24" s="60"/>
    </row>
    <row r="25" spans="1:21" s="44" customFormat="1" ht="114.75" customHeight="1">
      <c r="A25" s="6" t="s">
        <v>245</v>
      </c>
      <c r="B25" s="3" t="s">
        <v>259</v>
      </c>
      <c r="C25" s="8" t="s">
        <v>246</v>
      </c>
      <c r="D25" s="15" t="s">
        <v>149</v>
      </c>
      <c r="E25" s="15"/>
      <c r="F25" s="15"/>
      <c r="G25" s="15"/>
      <c r="H25" s="15"/>
      <c r="I25" s="15">
        <v>8</v>
      </c>
      <c r="J25" s="15">
        <v>8</v>
      </c>
      <c r="K25" s="8" t="s">
        <v>247</v>
      </c>
      <c r="L25" s="43" t="s">
        <v>86</v>
      </c>
      <c r="M25" s="43" t="s">
        <v>86</v>
      </c>
      <c r="N25" s="43" t="s">
        <v>86</v>
      </c>
      <c r="O25" s="43" t="s">
        <v>86</v>
      </c>
      <c r="P25" s="43" t="s">
        <v>86</v>
      </c>
      <c r="Q25" s="43" t="s">
        <v>86</v>
      </c>
      <c r="R25" s="8" t="s">
        <v>248</v>
      </c>
      <c r="T25" s="60"/>
      <c r="U25" s="60"/>
    </row>
    <row r="26" spans="1:21" s="9" customFormat="1" ht="16.5">
      <c r="A26" s="5" t="s">
        <v>8</v>
      </c>
      <c r="B26" s="80" t="s">
        <v>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T26" s="60"/>
      <c r="U26" s="60"/>
    </row>
    <row r="27" spans="1:21" s="9" customFormat="1" ht="16.5">
      <c r="A27" s="5" t="s">
        <v>5</v>
      </c>
      <c r="B27" s="80" t="s">
        <v>28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  <c r="T27" s="60"/>
      <c r="U27" s="60"/>
    </row>
    <row r="28" spans="1:21" s="9" customFormat="1" ht="140.25" customHeight="1">
      <c r="A28" s="6" t="s">
        <v>9</v>
      </c>
      <c r="B28" s="3" t="s">
        <v>83</v>
      </c>
      <c r="C28" s="8" t="s">
        <v>75</v>
      </c>
      <c r="D28" s="15" t="s">
        <v>76</v>
      </c>
      <c r="E28" s="29">
        <v>0</v>
      </c>
      <c r="F28" s="29">
        <v>0</v>
      </c>
      <c r="G28" s="29">
        <v>1</v>
      </c>
      <c r="H28" s="29">
        <v>0</v>
      </c>
      <c r="I28" s="29">
        <v>1</v>
      </c>
      <c r="J28" s="39">
        <v>1</v>
      </c>
      <c r="K28" s="10" t="s">
        <v>81</v>
      </c>
      <c r="L28" s="19">
        <v>0</v>
      </c>
      <c r="M28" s="19">
        <v>0</v>
      </c>
      <c r="N28" s="19">
        <v>4800</v>
      </c>
      <c r="O28" s="19">
        <v>0</v>
      </c>
      <c r="P28" s="84">
        <f>ROUND((44074.36-43229.9),2)</f>
        <v>844.46</v>
      </c>
      <c r="Q28" s="85"/>
      <c r="R28" s="2" t="s">
        <v>82</v>
      </c>
      <c r="T28" s="60"/>
      <c r="U28" s="60"/>
    </row>
    <row r="29" spans="1:21" s="9" customFormat="1" ht="114.75" customHeight="1">
      <c r="A29" s="6" t="s">
        <v>10</v>
      </c>
      <c r="B29" s="3" t="s">
        <v>84</v>
      </c>
      <c r="C29" s="8" t="s">
        <v>85</v>
      </c>
      <c r="D29" s="15" t="s">
        <v>76</v>
      </c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39">
        <v>1</v>
      </c>
      <c r="K29" s="10" t="s">
        <v>233</v>
      </c>
      <c r="L29" s="28" t="s">
        <v>86</v>
      </c>
      <c r="M29" s="28" t="s">
        <v>86</v>
      </c>
      <c r="N29" s="28" t="s">
        <v>86</v>
      </c>
      <c r="O29" s="28" t="s">
        <v>86</v>
      </c>
      <c r="P29" s="28" t="s">
        <v>86</v>
      </c>
      <c r="Q29" s="28" t="s">
        <v>86</v>
      </c>
      <c r="R29" s="2" t="s">
        <v>82</v>
      </c>
      <c r="T29" s="60"/>
      <c r="U29" s="60"/>
    </row>
    <row r="30" spans="1:21" s="9" customFormat="1" ht="114.75" customHeight="1">
      <c r="A30" s="6" t="s">
        <v>213</v>
      </c>
      <c r="B30" s="3" t="s">
        <v>215</v>
      </c>
      <c r="C30" s="8" t="s">
        <v>216</v>
      </c>
      <c r="D30" s="15" t="s">
        <v>76</v>
      </c>
      <c r="E30" s="29">
        <v>1</v>
      </c>
      <c r="F30" s="29">
        <v>1</v>
      </c>
      <c r="G30" s="29">
        <v>1</v>
      </c>
      <c r="H30" s="29">
        <v>1</v>
      </c>
      <c r="I30" s="29">
        <v>1</v>
      </c>
      <c r="J30" s="39">
        <v>1</v>
      </c>
      <c r="K30" s="10" t="s">
        <v>233</v>
      </c>
      <c r="L30" s="28" t="s">
        <v>86</v>
      </c>
      <c r="M30" s="28" t="s">
        <v>86</v>
      </c>
      <c r="N30" s="28" t="s">
        <v>86</v>
      </c>
      <c r="O30" s="28" t="s">
        <v>86</v>
      </c>
      <c r="P30" s="28" t="s">
        <v>86</v>
      </c>
      <c r="Q30" s="28" t="s">
        <v>86</v>
      </c>
      <c r="R30" s="2" t="s">
        <v>89</v>
      </c>
      <c r="T30" s="60"/>
      <c r="U30" s="60"/>
    </row>
    <row r="31" spans="1:21" s="9" customFormat="1" ht="114.75" customHeight="1">
      <c r="A31" s="6" t="s">
        <v>212</v>
      </c>
      <c r="B31" s="3" t="s">
        <v>29</v>
      </c>
      <c r="C31" s="8" t="s">
        <v>217</v>
      </c>
      <c r="D31" s="15" t="s">
        <v>76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39">
        <v>1</v>
      </c>
      <c r="K31" s="10" t="s">
        <v>233</v>
      </c>
      <c r="L31" s="28" t="s">
        <v>86</v>
      </c>
      <c r="M31" s="28" t="s">
        <v>86</v>
      </c>
      <c r="N31" s="28" t="s">
        <v>86</v>
      </c>
      <c r="O31" s="28" t="s">
        <v>86</v>
      </c>
      <c r="P31" s="28" t="s">
        <v>86</v>
      </c>
      <c r="Q31" s="28" t="s">
        <v>86</v>
      </c>
      <c r="R31" s="2" t="s">
        <v>89</v>
      </c>
      <c r="T31" s="60"/>
      <c r="U31" s="60"/>
    </row>
    <row r="32" spans="1:21" s="9" customFormat="1" ht="114.75" customHeight="1">
      <c r="A32" s="6" t="s">
        <v>214</v>
      </c>
      <c r="B32" s="3" t="s">
        <v>87</v>
      </c>
      <c r="C32" s="8" t="s">
        <v>88</v>
      </c>
      <c r="D32" s="15" t="s">
        <v>76</v>
      </c>
      <c r="E32" s="29">
        <v>1</v>
      </c>
      <c r="F32" s="29">
        <v>1</v>
      </c>
      <c r="G32" s="29">
        <v>1</v>
      </c>
      <c r="H32" s="29">
        <v>1</v>
      </c>
      <c r="I32" s="29">
        <v>1</v>
      </c>
      <c r="J32" s="39">
        <v>1</v>
      </c>
      <c r="K32" s="10" t="s">
        <v>233</v>
      </c>
      <c r="L32" s="28" t="s">
        <v>86</v>
      </c>
      <c r="M32" s="28" t="s">
        <v>86</v>
      </c>
      <c r="N32" s="28" t="s">
        <v>86</v>
      </c>
      <c r="O32" s="28" t="s">
        <v>86</v>
      </c>
      <c r="P32" s="28" t="s">
        <v>86</v>
      </c>
      <c r="Q32" s="28" t="s">
        <v>86</v>
      </c>
      <c r="R32" s="2" t="s">
        <v>89</v>
      </c>
      <c r="T32" s="60"/>
      <c r="U32" s="60"/>
    </row>
    <row r="33" spans="1:21" s="9" customFormat="1" ht="25.5" customHeight="1">
      <c r="A33" s="5" t="s">
        <v>12</v>
      </c>
      <c r="B33" s="80" t="s">
        <v>13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T33" s="60"/>
      <c r="U33" s="60"/>
    </row>
    <row r="34" spans="1:21" s="9" customFormat="1" ht="114.75" customHeight="1">
      <c r="A34" s="76" t="s">
        <v>14</v>
      </c>
      <c r="B34" s="97" t="s">
        <v>70</v>
      </c>
      <c r="C34" s="10" t="s">
        <v>162</v>
      </c>
      <c r="D34" s="29" t="s">
        <v>105</v>
      </c>
      <c r="E34" s="29">
        <v>95</v>
      </c>
      <c r="F34" s="29">
        <v>95</v>
      </c>
      <c r="G34" s="29">
        <v>100</v>
      </c>
      <c r="H34" s="29">
        <f>ROUND(51664.09/51024*100,2)</f>
        <v>101.25</v>
      </c>
      <c r="I34" s="58">
        <v>100</v>
      </c>
      <c r="J34" s="26">
        <f>ROUND(55884.42/55310*100,1)</f>
        <v>101</v>
      </c>
      <c r="K34" s="10" t="s">
        <v>164</v>
      </c>
      <c r="L34" s="28" t="s">
        <v>86</v>
      </c>
      <c r="M34" s="28" t="s">
        <v>86</v>
      </c>
      <c r="N34" s="28" t="s">
        <v>86</v>
      </c>
      <c r="O34" s="28" t="s">
        <v>86</v>
      </c>
      <c r="P34" s="28" t="s">
        <v>86</v>
      </c>
      <c r="Q34" s="28" t="s">
        <v>86</v>
      </c>
      <c r="R34" s="2" t="s">
        <v>222</v>
      </c>
      <c r="T34" s="60"/>
      <c r="U34" s="60"/>
    </row>
    <row r="35" spans="1:21" s="9" customFormat="1" ht="114.75" customHeight="1">
      <c r="A35" s="83"/>
      <c r="B35" s="98"/>
      <c r="C35" s="10" t="s">
        <v>163</v>
      </c>
      <c r="D35" s="29" t="s">
        <v>105</v>
      </c>
      <c r="E35" s="29">
        <v>90</v>
      </c>
      <c r="F35" s="29">
        <v>96.8</v>
      </c>
      <c r="G35" s="29">
        <v>100</v>
      </c>
      <c r="H35" s="29">
        <f>ROUND(49450.56/49300*100,2)</f>
        <v>100.31</v>
      </c>
      <c r="I35" s="58">
        <v>100</v>
      </c>
      <c r="J35" s="64">
        <f>ROUND(56282.05/55500*100,1)</f>
        <v>101.4</v>
      </c>
      <c r="K35" s="10" t="s">
        <v>164</v>
      </c>
      <c r="L35" s="28" t="s">
        <v>86</v>
      </c>
      <c r="M35" s="28" t="s">
        <v>86</v>
      </c>
      <c r="N35" s="28" t="s">
        <v>86</v>
      </c>
      <c r="O35" s="28" t="s">
        <v>86</v>
      </c>
      <c r="P35" s="28" t="s">
        <v>86</v>
      </c>
      <c r="Q35" s="28" t="s">
        <v>86</v>
      </c>
      <c r="R35" s="2" t="s">
        <v>222</v>
      </c>
      <c r="T35" s="60"/>
      <c r="U35" s="60"/>
    </row>
    <row r="36" spans="1:21" s="9" customFormat="1" ht="114.75" customHeight="1">
      <c r="A36" s="6" t="s">
        <v>169</v>
      </c>
      <c r="B36" s="3" t="s">
        <v>25</v>
      </c>
      <c r="C36" s="8" t="s">
        <v>165</v>
      </c>
      <c r="D36" s="15" t="s">
        <v>149</v>
      </c>
      <c r="E36" s="29">
        <v>4</v>
      </c>
      <c r="F36" s="29">
        <v>5</v>
      </c>
      <c r="G36" s="29">
        <v>6</v>
      </c>
      <c r="H36" s="29">
        <v>6</v>
      </c>
      <c r="I36" s="29">
        <v>0</v>
      </c>
      <c r="J36" s="42">
        <v>18</v>
      </c>
      <c r="K36" s="10" t="s">
        <v>157</v>
      </c>
      <c r="L36" s="19">
        <v>331.85</v>
      </c>
      <c r="M36" s="19">
        <v>368.6</v>
      </c>
      <c r="N36" s="19">
        <v>498.78</v>
      </c>
      <c r="O36" s="20">
        <v>498.8</v>
      </c>
      <c r="P36" s="19">
        <f>N36+L36</f>
        <v>830.63</v>
      </c>
      <c r="Q36" s="19">
        <v>842.56</v>
      </c>
      <c r="R36" s="2" t="s">
        <v>96</v>
      </c>
      <c r="T36" s="60" t="s">
        <v>261</v>
      </c>
      <c r="U36" s="60" t="s">
        <v>262</v>
      </c>
    </row>
    <row r="37" spans="1:22" s="9" customFormat="1" ht="114.75" customHeight="1">
      <c r="A37" s="6" t="s">
        <v>168</v>
      </c>
      <c r="B37" s="3" t="s">
        <v>166</v>
      </c>
      <c r="C37" s="8" t="s">
        <v>167</v>
      </c>
      <c r="D37" s="27" t="s">
        <v>149</v>
      </c>
      <c r="E37" s="29">
        <v>45.3</v>
      </c>
      <c r="F37" s="29">
        <f>1+33.8+43</f>
        <v>77.8</v>
      </c>
      <c r="G37" s="29">
        <v>6</v>
      </c>
      <c r="H37" s="29">
        <f>1+5</f>
        <v>6</v>
      </c>
      <c r="I37" s="29">
        <v>0</v>
      </c>
      <c r="J37" s="39">
        <v>15</v>
      </c>
      <c r="K37" s="10" t="s">
        <v>157</v>
      </c>
      <c r="L37" s="19">
        <v>3758.2</v>
      </c>
      <c r="M37" s="19">
        <f>149+1916.8+9273</f>
        <v>11338.8</v>
      </c>
      <c r="N37" s="19">
        <v>3758.2</v>
      </c>
      <c r="O37" s="19">
        <f>10330.5+3078.84</f>
        <v>13409.34</v>
      </c>
      <c r="P37" s="19">
        <f>ROUND(O37/12*9+O37/12*1.043*3,1)</f>
        <v>13553.5</v>
      </c>
      <c r="Q37" s="19">
        <f>T37+U37</f>
        <v>14654.7</v>
      </c>
      <c r="R37" s="2" t="s">
        <v>222</v>
      </c>
      <c r="T37" s="63">
        <v>3820.2</v>
      </c>
      <c r="U37" s="57">
        <v>10834.5</v>
      </c>
      <c r="V37" s="65"/>
    </row>
    <row r="38" spans="1:21" s="9" customFormat="1" ht="114.75" customHeight="1">
      <c r="A38" s="6" t="s">
        <v>170</v>
      </c>
      <c r="B38" s="3" t="s">
        <v>159</v>
      </c>
      <c r="C38" s="8" t="s">
        <v>160</v>
      </c>
      <c r="D38" s="27" t="s">
        <v>76</v>
      </c>
      <c r="E38" s="29">
        <v>1</v>
      </c>
      <c r="F38" s="29">
        <v>1</v>
      </c>
      <c r="G38" s="29">
        <v>1</v>
      </c>
      <c r="H38" s="29">
        <v>1</v>
      </c>
      <c r="I38" s="29">
        <v>1</v>
      </c>
      <c r="J38" s="39">
        <v>1</v>
      </c>
      <c r="K38" s="10" t="s">
        <v>157</v>
      </c>
      <c r="L38" s="19">
        <v>10013.3</v>
      </c>
      <c r="M38" s="19">
        <v>2447.2</v>
      </c>
      <c r="N38" s="19">
        <v>10131.9</v>
      </c>
      <c r="O38" s="19">
        <f>1319.2+12518.95+169.5</f>
        <v>14007.650000000001</v>
      </c>
      <c r="P38" s="19">
        <v>10834.5</v>
      </c>
      <c r="Q38" s="19">
        <v>23953.8</v>
      </c>
      <c r="R38" s="2" t="s">
        <v>223</v>
      </c>
      <c r="T38" s="63">
        <f>Q38-U38</f>
        <v>12343.32</v>
      </c>
      <c r="U38" s="63">
        <v>11610.48</v>
      </c>
    </row>
    <row r="39" spans="1:21" s="9" customFormat="1" ht="114.75" customHeight="1">
      <c r="A39" s="6" t="s">
        <v>171</v>
      </c>
      <c r="B39" s="3" t="s">
        <v>151</v>
      </c>
      <c r="C39" s="8" t="s">
        <v>152</v>
      </c>
      <c r="D39" s="27" t="s">
        <v>76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39">
        <v>1</v>
      </c>
      <c r="K39" s="10" t="s">
        <v>110</v>
      </c>
      <c r="L39" s="28" t="s">
        <v>86</v>
      </c>
      <c r="M39" s="28" t="s">
        <v>86</v>
      </c>
      <c r="N39" s="28" t="s">
        <v>86</v>
      </c>
      <c r="O39" s="28" t="s">
        <v>86</v>
      </c>
      <c r="P39" s="28" t="s">
        <v>86</v>
      </c>
      <c r="Q39" s="28" t="s">
        <v>86</v>
      </c>
      <c r="R39" s="2" t="s">
        <v>153</v>
      </c>
      <c r="T39" s="60"/>
      <c r="U39" s="60"/>
    </row>
    <row r="40" spans="1:21" s="9" customFormat="1" ht="114.75" customHeight="1">
      <c r="A40" s="76" t="s">
        <v>172</v>
      </c>
      <c r="B40" s="78" t="s">
        <v>26</v>
      </c>
      <c r="C40" s="8" t="s">
        <v>203</v>
      </c>
      <c r="D40" s="27" t="s">
        <v>76</v>
      </c>
      <c r="E40" s="29">
        <v>0</v>
      </c>
      <c r="F40" s="29">
        <v>0</v>
      </c>
      <c r="G40" s="29">
        <v>0</v>
      </c>
      <c r="H40" s="29">
        <v>0</v>
      </c>
      <c r="I40" s="29">
        <v>1</v>
      </c>
      <c r="J40" s="58">
        <v>0</v>
      </c>
      <c r="K40" s="10" t="s">
        <v>95</v>
      </c>
      <c r="L40" s="28" t="s">
        <v>86</v>
      </c>
      <c r="M40" s="28" t="s">
        <v>86</v>
      </c>
      <c r="N40" s="28" t="s">
        <v>86</v>
      </c>
      <c r="O40" s="28" t="s">
        <v>86</v>
      </c>
      <c r="P40" s="28" t="s">
        <v>86</v>
      </c>
      <c r="Q40" s="28" t="s">
        <v>86</v>
      </c>
      <c r="R40" s="2" t="s">
        <v>96</v>
      </c>
      <c r="T40" s="60"/>
      <c r="U40" s="60"/>
    </row>
    <row r="41" spans="1:22" s="9" customFormat="1" ht="114.75" customHeight="1">
      <c r="A41" s="77"/>
      <c r="B41" s="79"/>
      <c r="C41" s="8" t="s">
        <v>204</v>
      </c>
      <c r="D41" s="27" t="s">
        <v>76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39">
        <v>1</v>
      </c>
      <c r="K41" s="10" t="s">
        <v>94</v>
      </c>
      <c r="L41" s="19">
        <v>2317.2</v>
      </c>
      <c r="M41" s="19">
        <v>58.8</v>
      </c>
      <c r="N41" s="19">
        <v>3752</v>
      </c>
      <c r="O41" s="19">
        <f>2647</f>
        <v>2647</v>
      </c>
      <c r="P41" s="19">
        <v>2647</v>
      </c>
      <c r="Q41" s="19">
        <v>2647</v>
      </c>
      <c r="R41" s="2" t="s">
        <v>97</v>
      </c>
      <c r="T41" s="60"/>
      <c r="U41" s="60"/>
      <c r="V41" s="65"/>
    </row>
    <row r="42" spans="1:21" s="9" customFormat="1" ht="114.75" customHeight="1">
      <c r="A42" s="77"/>
      <c r="B42" s="79"/>
      <c r="C42" s="8" t="s">
        <v>205</v>
      </c>
      <c r="D42" s="27" t="s">
        <v>76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39">
        <v>1</v>
      </c>
      <c r="K42" s="10" t="s">
        <v>94</v>
      </c>
      <c r="L42" s="19">
        <v>4050.5</v>
      </c>
      <c r="M42" s="19">
        <v>2481.6</v>
      </c>
      <c r="N42" s="19">
        <v>6194.5</v>
      </c>
      <c r="O42" s="19">
        <f>6194.5</f>
        <v>6194.5</v>
      </c>
      <c r="P42" s="19">
        <v>6194.5</v>
      </c>
      <c r="Q42" s="19">
        <v>6194.5</v>
      </c>
      <c r="R42" s="2" t="s">
        <v>97</v>
      </c>
      <c r="T42" s="60"/>
      <c r="U42" s="60"/>
    </row>
    <row r="43" spans="1:21" s="9" customFormat="1" ht="114.75" customHeight="1">
      <c r="A43" s="35" t="s">
        <v>173</v>
      </c>
      <c r="B43" s="33" t="s">
        <v>218</v>
      </c>
      <c r="C43" s="8" t="s">
        <v>219</v>
      </c>
      <c r="D43" s="27" t="s">
        <v>76</v>
      </c>
      <c r="E43" s="29"/>
      <c r="F43" s="29"/>
      <c r="G43" s="29"/>
      <c r="H43" s="29"/>
      <c r="I43" s="29">
        <v>1</v>
      </c>
      <c r="J43" s="58">
        <v>1</v>
      </c>
      <c r="K43" s="10" t="s">
        <v>182</v>
      </c>
      <c r="L43" s="28" t="s">
        <v>86</v>
      </c>
      <c r="M43" s="28" t="s">
        <v>86</v>
      </c>
      <c r="N43" s="28" t="s">
        <v>86</v>
      </c>
      <c r="O43" s="28" t="s">
        <v>86</v>
      </c>
      <c r="P43" s="28" t="s">
        <v>86</v>
      </c>
      <c r="Q43" s="28" t="s">
        <v>86</v>
      </c>
      <c r="R43" s="2" t="s">
        <v>96</v>
      </c>
      <c r="T43" s="60"/>
      <c r="U43" s="60"/>
    </row>
    <row r="44" spans="1:21" s="14" customFormat="1" ht="140.25">
      <c r="A44" s="32" t="s">
        <v>174</v>
      </c>
      <c r="B44" s="33" t="s">
        <v>251</v>
      </c>
      <c r="C44" s="10" t="s">
        <v>220</v>
      </c>
      <c r="D44" s="34" t="s">
        <v>76</v>
      </c>
      <c r="E44" s="29"/>
      <c r="F44" s="29"/>
      <c r="G44" s="29"/>
      <c r="H44" s="29"/>
      <c r="I44" s="29">
        <v>1</v>
      </c>
      <c r="J44" s="58">
        <v>1</v>
      </c>
      <c r="K44" s="10" t="s">
        <v>157</v>
      </c>
      <c r="L44" s="116">
        <v>1357.7</v>
      </c>
      <c r="M44" s="117"/>
      <c r="N44" s="117"/>
      <c r="O44" s="117"/>
      <c r="P44" s="117"/>
      <c r="Q44" s="118"/>
      <c r="R44" s="10" t="s">
        <v>223</v>
      </c>
      <c r="T44" s="60"/>
      <c r="U44" s="60"/>
    </row>
    <row r="45" spans="1:21" s="9" customFormat="1" ht="114.75" customHeight="1">
      <c r="A45" s="6" t="s">
        <v>176</v>
      </c>
      <c r="B45" s="36" t="s">
        <v>30</v>
      </c>
      <c r="C45" s="8" t="s">
        <v>206</v>
      </c>
      <c r="D45" s="15" t="s">
        <v>76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55">
        <v>1</v>
      </c>
      <c r="K45" s="10" t="s">
        <v>94</v>
      </c>
      <c r="L45" s="19">
        <v>129</v>
      </c>
      <c r="M45" s="19">
        <v>129</v>
      </c>
      <c r="N45" s="19">
        <v>2317.1</v>
      </c>
      <c r="O45" s="19">
        <f>306.69+1921.36+767.7+793.73+305.88</f>
        <v>4095.36</v>
      </c>
      <c r="P45" s="19">
        <v>5084.9</v>
      </c>
      <c r="Q45" s="19">
        <v>5084.9</v>
      </c>
      <c r="R45" s="2" t="s">
        <v>221</v>
      </c>
      <c r="T45" s="60"/>
      <c r="U45" s="60"/>
    </row>
    <row r="46" spans="1:21" s="9" customFormat="1" ht="114.75" customHeight="1">
      <c r="A46" s="6" t="s">
        <v>175</v>
      </c>
      <c r="B46" s="3" t="s">
        <v>98</v>
      </c>
      <c r="C46" s="8" t="s">
        <v>207</v>
      </c>
      <c r="D46" s="15" t="s">
        <v>76</v>
      </c>
      <c r="E46" s="29">
        <v>1</v>
      </c>
      <c r="F46" s="29">
        <v>1</v>
      </c>
      <c r="G46" s="29">
        <v>1</v>
      </c>
      <c r="H46" s="29">
        <v>1</v>
      </c>
      <c r="I46" s="29">
        <v>1</v>
      </c>
      <c r="J46" s="39">
        <v>1</v>
      </c>
      <c r="K46" s="10" t="s">
        <v>94</v>
      </c>
      <c r="L46" s="19">
        <v>318.8</v>
      </c>
      <c r="M46" s="19">
        <v>250.4</v>
      </c>
      <c r="N46" s="19">
        <v>2175.4</v>
      </c>
      <c r="O46" s="19">
        <v>2175.4</v>
      </c>
      <c r="P46" s="19">
        <v>2175.4</v>
      </c>
      <c r="Q46" s="19">
        <v>2175.4</v>
      </c>
      <c r="R46" s="2" t="s">
        <v>97</v>
      </c>
      <c r="T46" s="60"/>
      <c r="U46" s="60"/>
    </row>
    <row r="47" spans="1:21" s="9" customFormat="1" ht="114.75" customHeight="1">
      <c r="A47" s="6" t="s">
        <v>177</v>
      </c>
      <c r="B47" s="3" t="s">
        <v>158</v>
      </c>
      <c r="C47" s="8" t="s">
        <v>155</v>
      </c>
      <c r="D47" s="15" t="s">
        <v>156</v>
      </c>
      <c r="E47" s="18">
        <f>111.5</f>
        <v>111.5</v>
      </c>
      <c r="F47" s="18">
        <v>1224.6</v>
      </c>
      <c r="G47" s="18">
        <v>1834.5</v>
      </c>
      <c r="H47" s="29">
        <f>1012+698.5+124</f>
        <v>1834.5</v>
      </c>
      <c r="I47" s="18">
        <v>1923.1</v>
      </c>
      <c r="J47" s="18">
        <v>1923.5</v>
      </c>
      <c r="K47" s="10" t="s">
        <v>157</v>
      </c>
      <c r="L47" s="40">
        <v>113.3</v>
      </c>
      <c r="M47" s="40">
        <v>462.8</v>
      </c>
      <c r="N47" s="19">
        <v>1236.1</v>
      </c>
      <c r="O47" s="26">
        <f>(852906.98+300192.52+9000+74000)/1000</f>
        <v>1236.0995</v>
      </c>
      <c r="P47" s="19">
        <v>1015.5</v>
      </c>
      <c r="Q47" s="19">
        <f>(895824.89+461916.95)/1000</f>
        <v>1357.7418400000001</v>
      </c>
      <c r="R47" s="2" t="s">
        <v>96</v>
      </c>
      <c r="T47" s="60"/>
      <c r="U47" s="60"/>
    </row>
    <row r="48" spans="1:21" s="9" customFormat="1" ht="114.75" customHeight="1">
      <c r="A48" s="6" t="s">
        <v>178</v>
      </c>
      <c r="B48" s="3" t="s">
        <v>90</v>
      </c>
      <c r="C48" s="8" t="s">
        <v>91</v>
      </c>
      <c r="D48" s="15" t="s">
        <v>76</v>
      </c>
      <c r="E48" s="29">
        <v>0</v>
      </c>
      <c r="F48" s="29">
        <v>0</v>
      </c>
      <c r="G48" s="29">
        <v>1</v>
      </c>
      <c r="H48" s="29">
        <v>1</v>
      </c>
      <c r="I48" s="29">
        <v>1</v>
      </c>
      <c r="J48" s="39">
        <v>1</v>
      </c>
      <c r="K48" s="10" t="s">
        <v>92</v>
      </c>
      <c r="L48" s="28" t="s">
        <v>86</v>
      </c>
      <c r="M48" s="28" t="s">
        <v>86</v>
      </c>
      <c r="N48" s="28" t="s">
        <v>86</v>
      </c>
      <c r="O48" s="28" t="s">
        <v>86</v>
      </c>
      <c r="P48" s="28" t="s">
        <v>86</v>
      </c>
      <c r="Q48" s="28" t="s">
        <v>86</v>
      </c>
      <c r="R48" s="2" t="s">
        <v>82</v>
      </c>
      <c r="T48" s="60"/>
      <c r="U48" s="60"/>
    </row>
    <row r="49" spans="1:21" s="9" customFormat="1" ht="114.75" customHeight="1">
      <c r="A49" s="6" t="s">
        <v>225</v>
      </c>
      <c r="B49" s="3" t="s">
        <v>93</v>
      </c>
      <c r="C49" s="8" t="s">
        <v>224</v>
      </c>
      <c r="D49" s="15" t="s">
        <v>76</v>
      </c>
      <c r="E49" s="29">
        <v>1</v>
      </c>
      <c r="F49" s="29">
        <v>1</v>
      </c>
      <c r="G49" s="29">
        <v>1</v>
      </c>
      <c r="H49" s="29">
        <v>1</v>
      </c>
      <c r="I49" s="29">
        <v>1</v>
      </c>
      <c r="J49" s="39">
        <v>1</v>
      </c>
      <c r="K49" s="10" t="s">
        <v>112</v>
      </c>
      <c r="L49" s="28" t="s">
        <v>86</v>
      </c>
      <c r="M49" s="28" t="s">
        <v>86</v>
      </c>
      <c r="N49" s="28" t="s">
        <v>86</v>
      </c>
      <c r="O49" s="28" t="s">
        <v>86</v>
      </c>
      <c r="P49" s="28" t="s">
        <v>86</v>
      </c>
      <c r="Q49" s="28" t="s">
        <v>86</v>
      </c>
      <c r="R49" s="2" t="s">
        <v>82</v>
      </c>
      <c r="T49" s="60"/>
      <c r="U49" s="60"/>
    </row>
    <row r="50" spans="1:21" s="9" customFormat="1" ht="114.75" customHeight="1">
      <c r="A50" s="6" t="s">
        <v>226</v>
      </c>
      <c r="B50" s="3" t="s">
        <v>101</v>
      </c>
      <c r="C50" s="8" t="s">
        <v>201</v>
      </c>
      <c r="D50" s="15" t="s">
        <v>76</v>
      </c>
      <c r="E50" s="29">
        <v>0</v>
      </c>
      <c r="F50" s="29">
        <v>0</v>
      </c>
      <c r="G50" s="29">
        <v>1</v>
      </c>
      <c r="H50" s="29">
        <v>1</v>
      </c>
      <c r="I50" s="29">
        <v>1</v>
      </c>
      <c r="J50" s="39">
        <v>1</v>
      </c>
      <c r="K50" s="10" t="s">
        <v>99</v>
      </c>
      <c r="L50" s="28" t="s">
        <v>86</v>
      </c>
      <c r="M50" s="28" t="s">
        <v>86</v>
      </c>
      <c r="N50" s="28" t="s">
        <v>86</v>
      </c>
      <c r="O50" s="28" t="s">
        <v>86</v>
      </c>
      <c r="P50" s="28" t="s">
        <v>86</v>
      </c>
      <c r="Q50" s="28" t="s">
        <v>86</v>
      </c>
      <c r="R50" s="2" t="s">
        <v>100</v>
      </c>
      <c r="T50" s="60"/>
      <c r="U50" s="60"/>
    </row>
    <row r="51" spans="1:21" s="9" customFormat="1" ht="24.75" customHeight="1">
      <c r="A51" s="5" t="s">
        <v>16</v>
      </c>
      <c r="B51" s="80" t="s">
        <v>102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T51" s="60"/>
      <c r="U51" s="60"/>
    </row>
    <row r="52" spans="1:21" s="9" customFormat="1" ht="114.75" customHeight="1">
      <c r="A52" s="6" t="s">
        <v>17</v>
      </c>
      <c r="B52" s="3" t="s">
        <v>154</v>
      </c>
      <c r="C52" s="8" t="s">
        <v>179</v>
      </c>
      <c r="D52" s="15" t="s">
        <v>76</v>
      </c>
      <c r="E52" s="29">
        <v>1</v>
      </c>
      <c r="F52" s="29">
        <v>1</v>
      </c>
      <c r="G52" s="29">
        <v>1</v>
      </c>
      <c r="H52" s="29">
        <v>0</v>
      </c>
      <c r="I52" s="29">
        <v>1</v>
      </c>
      <c r="J52" s="39">
        <v>0</v>
      </c>
      <c r="K52" s="10" t="s">
        <v>112</v>
      </c>
      <c r="L52" s="28" t="s">
        <v>86</v>
      </c>
      <c r="M52" s="28" t="s">
        <v>86</v>
      </c>
      <c r="N52" s="28" t="s">
        <v>86</v>
      </c>
      <c r="O52" s="28" t="s">
        <v>86</v>
      </c>
      <c r="P52" s="28" t="s">
        <v>86</v>
      </c>
      <c r="Q52" s="28" t="s">
        <v>86</v>
      </c>
      <c r="R52" s="2" t="s">
        <v>223</v>
      </c>
      <c r="T52" s="60"/>
      <c r="U52" s="60"/>
    </row>
    <row r="53" spans="1:21" s="9" customFormat="1" ht="114.75" customHeight="1">
      <c r="A53" s="68" t="s">
        <v>231</v>
      </c>
      <c r="B53" s="66" t="s">
        <v>227</v>
      </c>
      <c r="C53" s="8" t="s">
        <v>229</v>
      </c>
      <c r="D53" s="15" t="s">
        <v>76</v>
      </c>
      <c r="E53" s="29">
        <v>1</v>
      </c>
      <c r="F53" s="29">
        <v>1</v>
      </c>
      <c r="G53" s="29">
        <v>1</v>
      </c>
      <c r="H53" s="29">
        <v>1</v>
      </c>
      <c r="I53" s="29">
        <v>1</v>
      </c>
      <c r="J53" s="39">
        <v>1</v>
      </c>
      <c r="K53" s="70" t="s">
        <v>233</v>
      </c>
      <c r="L53" s="28" t="s">
        <v>86</v>
      </c>
      <c r="M53" s="28" t="s">
        <v>86</v>
      </c>
      <c r="N53" s="28" t="s">
        <v>86</v>
      </c>
      <c r="O53" s="28" t="s">
        <v>86</v>
      </c>
      <c r="P53" s="28" t="s">
        <v>86</v>
      </c>
      <c r="Q53" s="28" t="s">
        <v>86</v>
      </c>
      <c r="R53" s="72" t="s">
        <v>221</v>
      </c>
      <c r="T53" s="60"/>
      <c r="U53" s="60"/>
    </row>
    <row r="54" spans="1:21" s="9" customFormat="1" ht="138" customHeight="1">
      <c r="A54" s="69"/>
      <c r="B54" s="67"/>
      <c r="C54" s="8" t="s">
        <v>252</v>
      </c>
      <c r="D54" s="15" t="s">
        <v>76</v>
      </c>
      <c r="E54" s="38">
        <v>1</v>
      </c>
      <c r="F54" s="38">
        <v>1</v>
      </c>
      <c r="G54" s="38">
        <v>1</v>
      </c>
      <c r="H54" s="38">
        <v>1</v>
      </c>
      <c r="I54" s="29">
        <v>1</v>
      </c>
      <c r="J54" s="39">
        <v>1</v>
      </c>
      <c r="K54" s="71"/>
      <c r="L54" s="28" t="s">
        <v>86</v>
      </c>
      <c r="M54" s="28" t="s">
        <v>86</v>
      </c>
      <c r="N54" s="28" t="s">
        <v>86</v>
      </c>
      <c r="O54" s="28" t="s">
        <v>86</v>
      </c>
      <c r="P54" s="28" t="s">
        <v>86</v>
      </c>
      <c r="Q54" s="28" t="s">
        <v>86</v>
      </c>
      <c r="R54" s="73"/>
      <c r="T54" s="60" t="s">
        <v>263</v>
      </c>
      <c r="U54" s="60"/>
    </row>
    <row r="55" spans="1:21" s="9" customFormat="1" ht="162.75" customHeight="1">
      <c r="A55" s="35" t="s">
        <v>232</v>
      </c>
      <c r="B55" s="37" t="s">
        <v>228</v>
      </c>
      <c r="C55" s="8" t="s">
        <v>253</v>
      </c>
      <c r="D55" s="15" t="s">
        <v>76</v>
      </c>
      <c r="E55" s="29">
        <v>1</v>
      </c>
      <c r="F55" s="29">
        <v>1</v>
      </c>
      <c r="G55" s="29">
        <v>1</v>
      </c>
      <c r="H55" s="29">
        <v>1</v>
      </c>
      <c r="I55" s="29">
        <v>1</v>
      </c>
      <c r="J55" s="56">
        <v>1</v>
      </c>
      <c r="K55" s="10" t="s">
        <v>235</v>
      </c>
      <c r="L55" s="28" t="s">
        <v>86</v>
      </c>
      <c r="M55" s="28" t="s">
        <v>86</v>
      </c>
      <c r="N55" s="28" t="s">
        <v>86</v>
      </c>
      <c r="O55" s="28" t="s">
        <v>86</v>
      </c>
      <c r="P55" s="28" t="s">
        <v>86</v>
      </c>
      <c r="Q55" s="28" t="s">
        <v>86</v>
      </c>
      <c r="R55" s="2" t="s">
        <v>223</v>
      </c>
      <c r="T55" s="60">
        <v>1</v>
      </c>
      <c r="U55" s="60"/>
    </row>
    <row r="56" spans="1:21" s="9" customFormat="1" ht="187.5" customHeight="1">
      <c r="A56" s="6" t="s">
        <v>230</v>
      </c>
      <c r="B56" s="3" t="s">
        <v>103</v>
      </c>
      <c r="C56" s="8" t="s">
        <v>202</v>
      </c>
      <c r="D56" s="15" t="s">
        <v>76</v>
      </c>
      <c r="E56" s="29">
        <v>1</v>
      </c>
      <c r="F56" s="29">
        <v>1</v>
      </c>
      <c r="G56" s="29">
        <v>1</v>
      </c>
      <c r="H56" s="29">
        <v>1</v>
      </c>
      <c r="I56" s="29">
        <v>1</v>
      </c>
      <c r="J56" s="39">
        <v>1</v>
      </c>
      <c r="K56" s="10" t="s">
        <v>112</v>
      </c>
      <c r="L56" s="28" t="s">
        <v>86</v>
      </c>
      <c r="M56" s="28" t="s">
        <v>86</v>
      </c>
      <c r="N56" s="28" t="s">
        <v>86</v>
      </c>
      <c r="O56" s="28" t="s">
        <v>86</v>
      </c>
      <c r="P56" s="28" t="s">
        <v>86</v>
      </c>
      <c r="Q56" s="28" t="s">
        <v>86</v>
      </c>
      <c r="R56" s="2" t="s">
        <v>82</v>
      </c>
      <c r="T56" s="60"/>
      <c r="U56" s="60"/>
    </row>
    <row r="57" spans="1:21" s="14" customFormat="1" ht="35.25" customHeight="1">
      <c r="A57" s="5" t="s">
        <v>6</v>
      </c>
      <c r="B57" s="89" t="s">
        <v>49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T57" s="60"/>
      <c r="U57" s="60"/>
    </row>
    <row r="58" spans="1:21" s="9" customFormat="1" ht="129" customHeight="1">
      <c r="A58" s="6" t="s">
        <v>32</v>
      </c>
      <c r="B58" s="4" t="s">
        <v>31</v>
      </c>
      <c r="C58" s="10" t="s">
        <v>161</v>
      </c>
      <c r="D58" s="15" t="s">
        <v>76</v>
      </c>
      <c r="E58" s="29">
        <v>1</v>
      </c>
      <c r="F58" s="29">
        <v>1</v>
      </c>
      <c r="G58" s="29">
        <v>1</v>
      </c>
      <c r="H58" s="29">
        <v>1</v>
      </c>
      <c r="I58" s="29">
        <v>1</v>
      </c>
      <c r="J58" s="39">
        <v>1</v>
      </c>
      <c r="K58" s="10" t="s">
        <v>157</v>
      </c>
      <c r="L58" s="19">
        <v>1106</v>
      </c>
      <c r="M58" s="19">
        <v>1106</v>
      </c>
      <c r="N58" s="19">
        <v>0</v>
      </c>
      <c r="O58" s="19">
        <v>0</v>
      </c>
      <c r="P58" s="19">
        <v>0</v>
      </c>
      <c r="Q58" s="19">
        <v>0</v>
      </c>
      <c r="R58" s="2" t="s">
        <v>239</v>
      </c>
      <c r="T58" s="60"/>
      <c r="U58" s="60"/>
    </row>
    <row r="59" spans="1:21" s="9" customFormat="1" ht="114.75" customHeight="1">
      <c r="A59" s="32" t="s">
        <v>236</v>
      </c>
      <c r="B59" s="33" t="s">
        <v>237</v>
      </c>
      <c r="C59" s="10" t="s">
        <v>238</v>
      </c>
      <c r="D59" s="15" t="s">
        <v>76</v>
      </c>
      <c r="E59" s="29">
        <v>1</v>
      </c>
      <c r="F59" s="29">
        <v>1</v>
      </c>
      <c r="G59" s="29">
        <v>1</v>
      </c>
      <c r="H59" s="29">
        <v>1</v>
      </c>
      <c r="I59" s="29">
        <v>1</v>
      </c>
      <c r="J59" s="41">
        <v>1</v>
      </c>
      <c r="K59" s="10" t="s">
        <v>112</v>
      </c>
      <c r="L59" s="28" t="s">
        <v>86</v>
      </c>
      <c r="M59" s="28" t="s">
        <v>86</v>
      </c>
      <c r="N59" s="28" t="s">
        <v>86</v>
      </c>
      <c r="O59" s="28" t="s">
        <v>86</v>
      </c>
      <c r="P59" s="28" t="s">
        <v>86</v>
      </c>
      <c r="Q59" s="28" t="s">
        <v>86</v>
      </c>
      <c r="R59" s="2" t="s">
        <v>79</v>
      </c>
      <c r="T59" s="60"/>
      <c r="U59" s="60"/>
    </row>
    <row r="60" spans="1:21" s="9" customFormat="1" ht="22.5" customHeight="1">
      <c r="A60" s="5" t="s">
        <v>7</v>
      </c>
      <c r="B60" s="80" t="s">
        <v>20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2"/>
      <c r="T60" s="60"/>
      <c r="U60" s="60"/>
    </row>
    <row r="61" spans="1:21" s="9" customFormat="1" ht="114.75" customHeight="1">
      <c r="A61" s="6" t="s">
        <v>21</v>
      </c>
      <c r="B61" s="3" t="s">
        <v>11</v>
      </c>
      <c r="C61" s="8" t="s">
        <v>180</v>
      </c>
      <c r="D61" s="15" t="s">
        <v>76</v>
      </c>
      <c r="E61" s="29">
        <v>1</v>
      </c>
      <c r="F61" s="29">
        <v>0</v>
      </c>
      <c r="G61" s="29">
        <v>1</v>
      </c>
      <c r="H61" s="29">
        <v>0</v>
      </c>
      <c r="I61" s="29">
        <v>1</v>
      </c>
      <c r="J61" s="39">
        <v>1</v>
      </c>
      <c r="K61" s="10" t="s">
        <v>181</v>
      </c>
      <c r="L61" s="28" t="s">
        <v>86</v>
      </c>
      <c r="M61" s="28" t="s">
        <v>86</v>
      </c>
      <c r="N61" s="28" t="s">
        <v>86</v>
      </c>
      <c r="O61" s="28" t="s">
        <v>86</v>
      </c>
      <c r="P61" s="28" t="s">
        <v>86</v>
      </c>
      <c r="Q61" s="28" t="s">
        <v>86</v>
      </c>
      <c r="R61" s="2" t="s">
        <v>82</v>
      </c>
      <c r="T61" s="60"/>
      <c r="U61" s="60"/>
    </row>
    <row r="62" spans="1:21" s="9" customFormat="1" ht="224.25" customHeight="1">
      <c r="A62" s="6" t="s">
        <v>22</v>
      </c>
      <c r="B62" s="3" t="s">
        <v>33</v>
      </c>
      <c r="C62" s="8" t="s">
        <v>152</v>
      </c>
      <c r="D62" s="15" t="s">
        <v>76</v>
      </c>
      <c r="E62" s="29">
        <v>1</v>
      </c>
      <c r="F62" s="29">
        <v>1</v>
      </c>
      <c r="G62" s="29">
        <v>1</v>
      </c>
      <c r="H62" s="29">
        <v>1</v>
      </c>
      <c r="I62" s="29">
        <v>1</v>
      </c>
      <c r="J62" s="39">
        <v>1</v>
      </c>
      <c r="K62" s="10" t="s">
        <v>182</v>
      </c>
      <c r="L62" s="28" t="s">
        <v>86</v>
      </c>
      <c r="M62" s="28" t="s">
        <v>86</v>
      </c>
      <c r="N62" s="28" t="s">
        <v>86</v>
      </c>
      <c r="O62" s="28" t="s">
        <v>86</v>
      </c>
      <c r="P62" s="28" t="s">
        <v>86</v>
      </c>
      <c r="Q62" s="28" t="s">
        <v>86</v>
      </c>
      <c r="R62" s="2" t="s">
        <v>153</v>
      </c>
      <c r="T62" s="60"/>
      <c r="U62" s="60"/>
    </row>
    <row r="63" spans="1:21" s="9" customFormat="1" ht="114.75" customHeight="1">
      <c r="A63" s="6" t="s">
        <v>187</v>
      </c>
      <c r="B63" s="3" t="s">
        <v>18</v>
      </c>
      <c r="C63" s="8" t="s">
        <v>183</v>
      </c>
      <c r="D63" s="15" t="s">
        <v>76</v>
      </c>
      <c r="E63" s="29">
        <v>1</v>
      </c>
      <c r="F63" s="29">
        <v>0</v>
      </c>
      <c r="G63" s="29">
        <v>1</v>
      </c>
      <c r="H63" s="29">
        <v>0</v>
      </c>
      <c r="I63" s="29">
        <v>1</v>
      </c>
      <c r="J63" s="39">
        <v>0</v>
      </c>
      <c r="K63" s="10" t="s">
        <v>110</v>
      </c>
      <c r="L63" s="28" t="s">
        <v>86</v>
      </c>
      <c r="M63" s="28" t="s">
        <v>86</v>
      </c>
      <c r="N63" s="28" t="s">
        <v>86</v>
      </c>
      <c r="O63" s="28" t="s">
        <v>86</v>
      </c>
      <c r="P63" s="28" t="s">
        <v>86</v>
      </c>
      <c r="Q63" s="28" t="s">
        <v>86</v>
      </c>
      <c r="R63" s="2" t="s">
        <v>89</v>
      </c>
      <c r="T63" s="60"/>
      <c r="U63" s="60"/>
    </row>
    <row r="64" spans="1:21" s="9" customFormat="1" ht="114.75" customHeight="1">
      <c r="A64" s="6" t="s">
        <v>188</v>
      </c>
      <c r="B64" s="3" t="s">
        <v>184</v>
      </c>
      <c r="C64" s="8" t="s">
        <v>240</v>
      </c>
      <c r="D64" s="15" t="s">
        <v>76</v>
      </c>
      <c r="E64" s="29">
        <v>1</v>
      </c>
      <c r="F64" s="29">
        <v>1</v>
      </c>
      <c r="G64" s="29">
        <v>1</v>
      </c>
      <c r="H64" s="29">
        <v>1</v>
      </c>
      <c r="I64" s="29">
        <v>1</v>
      </c>
      <c r="J64" s="39">
        <v>1</v>
      </c>
      <c r="K64" s="10" t="s">
        <v>112</v>
      </c>
      <c r="L64" s="28" t="s">
        <v>86</v>
      </c>
      <c r="M64" s="28" t="s">
        <v>86</v>
      </c>
      <c r="N64" s="28" t="s">
        <v>86</v>
      </c>
      <c r="O64" s="28" t="s">
        <v>86</v>
      </c>
      <c r="P64" s="28" t="s">
        <v>86</v>
      </c>
      <c r="Q64" s="28" t="s">
        <v>86</v>
      </c>
      <c r="R64" s="2" t="s">
        <v>89</v>
      </c>
      <c r="T64" s="60"/>
      <c r="U64" s="60"/>
    </row>
    <row r="65" spans="1:21" s="9" customFormat="1" ht="22.5" customHeight="1">
      <c r="A65" s="5" t="s">
        <v>189</v>
      </c>
      <c r="B65" s="80" t="s">
        <v>34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T65" s="60"/>
      <c r="U65" s="60"/>
    </row>
    <row r="66" spans="1:21" s="9" customFormat="1" ht="114.75" customHeight="1">
      <c r="A66" s="6" t="s">
        <v>190</v>
      </c>
      <c r="B66" s="3" t="s">
        <v>38</v>
      </c>
      <c r="C66" s="8" t="s">
        <v>104</v>
      </c>
      <c r="D66" s="15" t="s">
        <v>105</v>
      </c>
      <c r="E66" s="29">
        <v>99</v>
      </c>
      <c r="F66" s="29">
        <v>98.4</v>
      </c>
      <c r="G66" s="29" t="s">
        <v>200</v>
      </c>
      <c r="H66" s="26">
        <v>99</v>
      </c>
      <c r="I66" s="29" t="s">
        <v>200</v>
      </c>
      <c r="J66" s="39">
        <v>99</v>
      </c>
      <c r="K66" s="10" t="s">
        <v>110</v>
      </c>
      <c r="L66" s="28" t="s">
        <v>86</v>
      </c>
      <c r="M66" s="28" t="s">
        <v>86</v>
      </c>
      <c r="N66" s="28" t="s">
        <v>86</v>
      </c>
      <c r="O66" s="28" t="s">
        <v>86</v>
      </c>
      <c r="P66" s="28" t="s">
        <v>86</v>
      </c>
      <c r="Q66" s="28" t="s">
        <v>86</v>
      </c>
      <c r="R66" s="2" t="s">
        <v>106</v>
      </c>
      <c r="T66" s="60"/>
      <c r="U66" s="60"/>
    </row>
    <row r="67" spans="1:21" s="9" customFormat="1" ht="114.75" customHeight="1">
      <c r="A67" s="6" t="s">
        <v>191</v>
      </c>
      <c r="B67" s="3" t="s">
        <v>71</v>
      </c>
      <c r="C67" s="8" t="s">
        <v>107</v>
      </c>
      <c r="D67" s="15" t="s">
        <v>76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39">
        <v>1</v>
      </c>
      <c r="K67" s="10" t="s">
        <v>110</v>
      </c>
      <c r="L67" s="28" t="s">
        <v>86</v>
      </c>
      <c r="M67" s="28" t="s">
        <v>86</v>
      </c>
      <c r="N67" s="28" t="s">
        <v>86</v>
      </c>
      <c r="O67" s="28" t="s">
        <v>86</v>
      </c>
      <c r="P67" s="28" t="s">
        <v>86</v>
      </c>
      <c r="Q67" s="28" t="s">
        <v>86</v>
      </c>
      <c r="R67" s="2" t="s">
        <v>108</v>
      </c>
      <c r="T67" s="60"/>
      <c r="U67" s="60"/>
    </row>
    <row r="68" spans="1:21" s="9" customFormat="1" ht="114.75" customHeight="1">
      <c r="A68" s="6" t="s">
        <v>192</v>
      </c>
      <c r="B68" s="3" t="s">
        <v>23</v>
      </c>
      <c r="C68" s="8" t="s">
        <v>109</v>
      </c>
      <c r="D68" s="15" t="s">
        <v>76</v>
      </c>
      <c r="E68" s="29">
        <v>1</v>
      </c>
      <c r="F68" s="29">
        <v>0</v>
      </c>
      <c r="G68" s="29">
        <v>1</v>
      </c>
      <c r="H68" s="29">
        <v>1</v>
      </c>
      <c r="I68" s="29">
        <v>1</v>
      </c>
      <c r="J68" s="39">
        <v>1</v>
      </c>
      <c r="K68" s="10" t="s">
        <v>110</v>
      </c>
      <c r="L68" s="28" t="s">
        <v>86</v>
      </c>
      <c r="M68" s="28" t="s">
        <v>86</v>
      </c>
      <c r="N68" s="28" t="s">
        <v>86</v>
      </c>
      <c r="O68" s="28" t="s">
        <v>86</v>
      </c>
      <c r="P68" s="28" t="s">
        <v>86</v>
      </c>
      <c r="Q68" s="28" t="s">
        <v>86</v>
      </c>
      <c r="R68" s="2" t="s">
        <v>82</v>
      </c>
      <c r="T68" s="60"/>
      <c r="U68" s="60"/>
    </row>
    <row r="69" spans="1:21" s="9" customFormat="1" ht="114.75" customHeight="1">
      <c r="A69" s="6" t="s">
        <v>193</v>
      </c>
      <c r="B69" s="3" t="s">
        <v>69</v>
      </c>
      <c r="C69" s="8" t="s">
        <v>111</v>
      </c>
      <c r="D69" s="15" t="s">
        <v>76</v>
      </c>
      <c r="E69" s="29">
        <v>1</v>
      </c>
      <c r="F69" s="29">
        <v>0</v>
      </c>
      <c r="G69" s="29">
        <v>0</v>
      </c>
      <c r="H69" s="29">
        <v>0</v>
      </c>
      <c r="I69" s="29">
        <v>1</v>
      </c>
      <c r="J69" s="39">
        <v>1</v>
      </c>
      <c r="K69" s="10" t="s">
        <v>112</v>
      </c>
      <c r="L69" s="28" t="s">
        <v>86</v>
      </c>
      <c r="M69" s="28" t="s">
        <v>86</v>
      </c>
      <c r="N69" s="28" t="s">
        <v>86</v>
      </c>
      <c r="O69" s="28" t="s">
        <v>86</v>
      </c>
      <c r="P69" s="28" t="s">
        <v>86</v>
      </c>
      <c r="Q69" s="28" t="s">
        <v>86</v>
      </c>
      <c r="R69" s="2" t="s">
        <v>108</v>
      </c>
      <c r="T69" s="60"/>
      <c r="U69" s="60"/>
    </row>
    <row r="70" spans="1:21" s="9" customFormat="1" ht="114.75" customHeight="1">
      <c r="A70" s="6" t="s">
        <v>194</v>
      </c>
      <c r="B70" s="3" t="s">
        <v>113</v>
      </c>
      <c r="C70" s="8" t="s">
        <v>114</v>
      </c>
      <c r="D70" s="15" t="s">
        <v>76</v>
      </c>
      <c r="E70" s="29">
        <v>1</v>
      </c>
      <c r="F70" s="29">
        <v>1</v>
      </c>
      <c r="G70" s="29">
        <v>0</v>
      </c>
      <c r="H70" s="29">
        <v>0</v>
      </c>
      <c r="I70" s="29">
        <v>1</v>
      </c>
      <c r="J70" s="39">
        <v>1</v>
      </c>
      <c r="K70" s="10" t="s">
        <v>112</v>
      </c>
      <c r="L70" s="28" t="s">
        <v>86</v>
      </c>
      <c r="M70" s="28" t="s">
        <v>86</v>
      </c>
      <c r="N70" s="28" t="s">
        <v>86</v>
      </c>
      <c r="O70" s="28" t="s">
        <v>86</v>
      </c>
      <c r="P70" s="28" t="s">
        <v>86</v>
      </c>
      <c r="Q70" s="28" t="s">
        <v>86</v>
      </c>
      <c r="R70" s="2" t="s">
        <v>108</v>
      </c>
      <c r="T70" s="60"/>
      <c r="U70" s="60"/>
    </row>
    <row r="71" spans="1:21" s="23" customFormat="1" ht="27" customHeight="1">
      <c r="A71" s="5" t="s">
        <v>15</v>
      </c>
      <c r="B71" s="80" t="s">
        <v>115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  <c r="T71" s="61"/>
      <c r="U71" s="61"/>
    </row>
    <row r="72" spans="1:21" s="23" customFormat="1" ht="114.75" customHeight="1">
      <c r="A72" s="6" t="s">
        <v>61</v>
      </c>
      <c r="B72" s="3" t="s">
        <v>116</v>
      </c>
      <c r="C72" s="8" t="s">
        <v>120</v>
      </c>
      <c r="D72" s="15" t="s">
        <v>76</v>
      </c>
      <c r="E72" s="29">
        <v>1</v>
      </c>
      <c r="F72" s="29">
        <v>1</v>
      </c>
      <c r="G72" s="29">
        <v>1</v>
      </c>
      <c r="H72" s="29">
        <v>1</v>
      </c>
      <c r="I72" s="29">
        <v>1</v>
      </c>
      <c r="J72" s="39">
        <v>1</v>
      </c>
      <c r="K72" s="10" t="s">
        <v>112</v>
      </c>
      <c r="L72" s="28" t="s">
        <v>86</v>
      </c>
      <c r="M72" s="28" t="s">
        <v>86</v>
      </c>
      <c r="N72" s="28" t="s">
        <v>86</v>
      </c>
      <c r="O72" s="28" t="s">
        <v>86</v>
      </c>
      <c r="P72" s="28" t="s">
        <v>86</v>
      </c>
      <c r="Q72" s="28" t="s">
        <v>86</v>
      </c>
      <c r="R72" s="2" t="s">
        <v>82</v>
      </c>
      <c r="T72" s="61"/>
      <c r="U72" s="61"/>
    </row>
    <row r="73" spans="1:21" s="9" customFormat="1" ht="114.75" customHeight="1">
      <c r="A73" s="6" t="s">
        <v>62</v>
      </c>
      <c r="B73" s="3" t="s">
        <v>59</v>
      </c>
      <c r="C73" s="8" t="s">
        <v>118</v>
      </c>
      <c r="D73" s="15" t="s">
        <v>76</v>
      </c>
      <c r="E73" s="29">
        <v>1</v>
      </c>
      <c r="F73" s="29">
        <v>1</v>
      </c>
      <c r="G73" s="29">
        <v>1</v>
      </c>
      <c r="H73" s="29">
        <v>1</v>
      </c>
      <c r="I73" s="29">
        <v>1</v>
      </c>
      <c r="J73" s="39">
        <v>1</v>
      </c>
      <c r="K73" s="10" t="s">
        <v>119</v>
      </c>
      <c r="L73" s="28" t="s">
        <v>86</v>
      </c>
      <c r="M73" s="28" t="s">
        <v>86</v>
      </c>
      <c r="N73" s="28" t="s">
        <v>86</v>
      </c>
      <c r="O73" s="28" t="s">
        <v>86</v>
      </c>
      <c r="P73" s="28" t="s">
        <v>86</v>
      </c>
      <c r="Q73" s="28" t="s">
        <v>86</v>
      </c>
      <c r="R73" s="2" t="s">
        <v>82</v>
      </c>
      <c r="T73" s="60"/>
      <c r="U73" s="60"/>
    </row>
    <row r="74" spans="1:21" s="9" customFormat="1" ht="114.75" customHeight="1">
      <c r="A74" s="6" t="s">
        <v>63</v>
      </c>
      <c r="B74" s="3" t="s">
        <v>117</v>
      </c>
      <c r="C74" s="8" t="s">
        <v>121</v>
      </c>
      <c r="D74" s="15" t="s">
        <v>76</v>
      </c>
      <c r="E74" s="29">
        <v>1</v>
      </c>
      <c r="F74" s="29">
        <v>1</v>
      </c>
      <c r="G74" s="29">
        <v>1</v>
      </c>
      <c r="H74" s="29">
        <v>1</v>
      </c>
      <c r="I74" s="29">
        <v>1</v>
      </c>
      <c r="J74" s="39">
        <v>1</v>
      </c>
      <c r="K74" s="10" t="s">
        <v>233</v>
      </c>
      <c r="L74" s="28" t="s">
        <v>86</v>
      </c>
      <c r="M74" s="28" t="s">
        <v>86</v>
      </c>
      <c r="N74" s="28" t="s">
        <v>86</v>
      </c>
      <c r="O74" s="28" t="s">
        <v>86</v>
      </c>
      <c r="P74" s="28" t="s">
        <v>86</v>
      </c>
      <c r="Q74" s="28" t="s">
        <v>86</v>
      </c>
      <c r="R74" s="2" t="s">
        <v>82</v>
      </c>
      <c r="T74" s="60"/>
      <c r="U74" s="60"/>
    </row>
    <row r="75" spans="1:21" s="9" customFormat="1" ht="114.75" customHeight="1">
      <c r="A75" s="6" t="s">
        <v>64</v>
      </c>
      <c r="B75" s="3" t="s">
        <v>122</v>
      </c>
      <c r="C75" s="8" t="s">
        <v>121</v>
      </c>
      <c r="D75" s="15" t="s">
        <v>76</v>
      </c>
      <c r="E75" s="29">
        <v>1</v>
      </c>
      <c r="F75" s="29">
        <v>1</v>
      </c>
      <c r="G75" s="29">
        <v>1</v>
      </c>
      <c r="H75" s="29">
        <v>1</v>
      </c>
      <c r="I75" s="29">
        <v>1</v>
      </c>
      <c r="J75" s="39">
        <v>1</v>
      </c>
      <c r="K75" s="10" t="s">
        <v>123</v>
      </c>
      <c r="L75" s="84">
        <v>3836.5</v>
      </c>
      <c r="M75" s="86"/>
      <c r="N75" s="84">
        <v>8700</v>
      </c>
      <c r="O75" s="85"/>
      <c r="P75" s="84">
        <v>0</v>
      </c>
      <c r="Q75" s="85"/>
      <c r="R75" s="2" t="s">
        <v>82</v>
      </c>
      <c r="T75" s="60"/>
      <c r="U75" s="60"/>
    </row>
    <row r="76" spans="1:21" s="9" customFormat="1" ht="114.75" customHeight="1">
      <c r="A76" s="6" t="s">
        <v>65</v>
      </c>
      <c r="B76" s="3" t="s">
        <v>124</v>
      </c>
      <c r="C76" s="8" t="s">
        <v>125</v>
      </c>
      <c r="D76" s="15" t="s">
        <v>76</v>
      </c>
      <c r="E76" s="29">
        <v>1</v>
      </c>
      <c r="F76" s="29">
        <v>0</v>
      </c>
      <c r="G76" s="29">
        <v>1</v>
      </c>
      <c r="H76" s="29">
        <v>0</v>
      </c>
      <c r="I76" s="29">
        <v>1</v>
      </c>
      <c r="J76" s="39">
        <v>0</v>
      </c>
      <c r="K76" s="10" t="s">
        <v>126</v>
      </c>
      <c r="L76" s="28" t="s">
        <v>86</v>
      </c>
      <c r="M76" s="28" t="s">
        <v>86</v>
      </c>
      <c r="N76" s="28" t="s">
        <v>86</v>
      </c>
      <c r="O76" s="28" t="s">
        <v>86</v>
      </c>
      <c r="P76" s="28" t="s">
        <v>86</v>
      </c>
      <c r="Q76" s="28" t="s">
        <v>86</v>
      </c>
      <c r="R76" s="2" t="s">
        <v>82</v>
      </c>
      <c r="T76" s="60"/>
      <c r="U76" s="60"/>
    </row>
    <row r="77" spans="1:21" s="9" customFormat="1" ht="114.75" customHeight="1">
      <c r="A77" s="6" t="s">
        <v>185</v>
      </c>
      <c r="B77" s="3" t="s">
        <v>35</v>
      </c>
      <c r="C77" s="8" t="s">
        <v>127</v>
      </c>
      <c r="D77" s="15" t="s">
        <v>76</v>
      </c>
      <c r="E77" s="29">
        <v>1</v>
      </c>
      <c r="F77" s="29">
        <v>1</v>
      </c>
      <c r="G77" s="29">
        <v>1</v>
      </c>
      <c r="H77" s="29">
        <v>1</v>
      </c>
      <c r="I77" s="29">
        <v>1</v>
      </c>
      <c r="J77" s="39">
        <v>1</v>
      </c>
      <c r="K77" s="10" t="s">
        <v>110</v>
      </c>
      <c r="L77" s="28" t="s">
        <v>86</v>
      </c>
      <c r="M77" s="28" t="s">
        <v>86</v>
      </c>
      <c r="N77" s="28" t="s">
        <v>86</v>
      </c>
      <c r="O77" s="28" t="s">
        <v>86</v>
      </c>
      <c r="P77" s="28" t="s">
        <v>86</v>
      </c>
      <c r="Q77" s="28" t="s">
        <v>86</v>
      </c>
      <c r="R77" s="2" t="s">
        <v>82</v>
      </c>
      <c r="T77" s="60"/>
      <c r="U77" s="60"/>
    </row>
    <row r="78" spans="1:21" s="9" customFormat="1" ht="145.5" customHeight="1">
      <c r="A78" s="6" t="s">
        <v>66</v>
      </c>
      <c r="B78" s="3" t="s">
        <v>36</v>
      </c>
      <c r="C78" s="8" t="s">
        <v>128</v>
      </c>
      <c r="D78" s="15" t="s">
        <v>76</v>
      </c>
      <c r="E78" s="29">
        <v>1</v>
      </c>
      <c r="F78" s="29">
        <v>1</v>
      </c>
      <c r="G78" s="29">
        <v>1</v>
      </c>
      <c r="H78" s="29">
        <v>1</v>
      </c>
      <c r="I78" s="29">
        <v>1</v>
      </c>
      <c r="J78" s="39">
        <v>1</v>
      </c>
      <c r="K78" s="10" t="s">
        <v>110</v>
      </c>
      <c r="L78" s="28" t="s">
        <v>86</v>
      </c>
      <c r="M78" s="28" t="s">
        <v>86</v>
      </c>
      <c r="N78" s="28" t="s">
        <v>86</v>
      </c>
      <c r="O78" s="28" t="s">
        <v>86</v>
      </c>
      <c r="P78" s="28" t="s">
        <v>86</v>
      </c>
      <c r="Q78" s="28" t="s">
        <v>86</v>
      </c>
      <c r="R78" s="2" t="s">
        <v>82</v>
      </c>
      <c r="T78" s="60"/>
      <c r="U78" s="60"/>
    </row>
    <row r="79" spans="1:21" s="9" customFormat="1" ht="114.75" customHeight="1">
      <c r="A79" s="6" t="s">
        <v>60</v>
      </c>
      <c r="B79" s="3" t="s">
        <v>19</v>
      </c>
      <c r="C79" s="8" t="s">
        <v>127</v>
      </c>
      <c r="D79" s="15" t="s">
        <v>76</v>
      </c>
      <c r="E79" s="29">
        <v>1</v>
      </c>
      <c r="F79" s="29">
        <v>1</v>
      </c>
      <c r="G79" s="29">
        <v>1</v>
      </c>
      <c r="H79" s="29">
        <v>1</v>
      </c>
      <c r="I79" s="29">
        <v>1</v>
      </c>
      <c r="J79" s="39">
        <v>1</v>
      </c>
      <c r="K79" s="10" t="s">
        <v>110</v>
      </c>
      <c r="L79" s="28" t="s">
        <v>86</v>
      </c>
      <c r="M79" s="28" t="s">
        <v>86</v>
      </c>
      <c r="N79" s="28" t="s">
        <v>86</v>
      </c>
      <c r="O79" s="28" t="s">
        <v>86</v>
      </c>
      <c r="P79" s="28" t="s">
        <v>86</v>
      </c>
      <c r="Q79" s="28" t="s">
        <v>86</v>
      </c>
      <c r="R79" s="2" t="s">
        <v>82</v>
      </c>
      <c r="T79" s="60"/>
      <c r="U79" s="60"/>
    </row>
    <row r="80" spans="1:21" s="9" customFormat="1" ht="114.75" customHeight="1">
      <c r="A80" s="6" t="s">
        <v>67</v>
      </c>
      <c r="B80" s="3" t="s">
        <v>57</v>
      </c>
      <c r="C80" s="8" t="s">
        <v>121</v>
      </c>
      <c r="D80" s="15" t="s">
        <v>76</v>
      </c>
      <c r="E80" s="29">
        <v>1</v>
      </c>
      <c r="F80" s="29">
        <v>1</v>
      </c>
      <c r="G80" s="29">
        <v>1</v>
      </c>
      <c r="H80" s="29">
        <v>1</v>
      </c>
      <c r="I80" s="29">
        <v>1</v>
      </c>
      <c r="J80" s="39">
        <v>1</v>
      </c>
      <c r="K80" s="10" t="s">
        <v>129</v>
      </c>
      <c r="L80" s="84">
        <v>8250</v>
      </c>
      <c r="M80" s="86"/>
      <c r="N80" s="87">
        <v>0</v>
      </c>
      <c r="O80" s="88"/>
      <c r="P80" s="84">
        <f>33750-21750</f>
        <v>12000</v>
      </c>
      <c r="Q80" s="85"/>
      <c r="R80" s="2" t="s">
        <v>82</v>
      </c>
      <c r="T80" s="60"/>
      <c r="U80" s="60"/>
    </row>
    <row r="81" spans="1:21" s="9" customFormat="1" ht="114.75" customHeight="1">
      <c r="A81" s="6" t="s">
        <v>68</v>
      </c>
      <c r="B81" s="3" t="s">
        <v>58</v>
      </c>
      <c r="C81" s="8" t="s">
        <v>130</v>
      </c>
      <c r="D81" s="15" t="s">
        <v>76</v>
      </c>
      <c r="E81" s="29">
        <v>1</v>
      </c>
      <c r="F81" s="29">
        <v>1</v>
      </c>
      <c r="G81" s="29">
        <v>1</v>
      </c>
      <c r="H81" s="29">
        <v>1</v>
      </c>
      <c r="I81" s="29">
        <v>1</v>
      </c>
      <c r="J81" s="39">
        <v>1</v>
      </c>
      <c r="K81" s="10" t="s">
        <v>249</v>
      </c>
      <c r="L81" s="84">
        <v>8793.57</v>
      </c>
      <c r="M81" s="86"/>
      <c r="N81" s="84">
        <f>(3954.5-2852.3)+(7194.82-4773.7)</f>
        <v>3523.3199999999997</v>
      </c>
      <c r="O81" s="85"/>
      <c r="P81" s="84">
        <v>2197.6</v>
      </c>
      <c r="Q81" s="85"/>
      <c r="R81" s="2" t="s">
        <v>82</v>
      </c>
      <c r="T81" s="60"/>
      <c r="U81" s="60"/>
    </row>
    <row r="82" ht="49.5" customHeight="1">
      <c r="B82" s="21"/>
    </row>
    <row r="83" ht="16.5">
      <c r="B83" s="21"/>
    </row>
    <row r="84" ht="16.5">
      <c r="B84" s="21"/>
    </row>
  </sheetData>
  <sheetProtection/>
  <mergeCells count="64">
    <mergeCell ref="P13:Q13"/>
    <mergeCell ref="L44:Q44"/>
    <mergeCell ref="B8:R8"/>
    <mergeCell ref="L10:M10"/>
    <mergeCell ref="N10:O10"/>
    <mergeCell ref="P10:Q10"/>
    <mergeCell ref="P12:Q12"/>
    <mergeCell ref="L12:M12"/>
    <mergeCell ref="N12:O12"/>
    <mergeCell ref="L13:M13"/>
    <mergeCell ref="N13:O13"/>
    <mergeCell ref="N5:O5"/>
    <mergeCell ref="A2:R2"/>
    <mergeCell ref="D4:D6"/>
    <mergeCell ref="B4:B6"/>
    <mergeCell ref="A4:A6"/>
    <mergeCell ref="C4:C6"/>
    <mergeCell ref="K4:K6"/>
    <mergeCell ref="R4:R6"/>
    <mergeCell ref="E5:F5"/>
    <mergeCell ref="L4:Q4"/>
    <mergeCell ref="L5:M5"/>
    <mergeCell ref="P5:Q5"/>
    <mergeCell ref="G5:H5"/>
    <mergeCell ref="B57:R57"/>
    <mergeCell ref="B60:R60"/>
    <mergeCell ref="P28:Q28"/>
    <mergeCell ref="E4:J4"/>
    <mergeCell ref="I5:J5"/>
    <mergeCell ref="B11:R11"/>
    <mergeCell ref="L15:Q15"/>
    <mergeCell ref="L24:Q24"/>
    <mergeCell ref="B34:B35"/>
    <mergeCell ref="P20:Q20"/>
    <mergeCell ref="L20:M20"/>
    <mergeCell ref="N20:O20"/>
    <mergeCell ref="L21:M21"/>
    <mergeCell ref="N21:O21"/>
    <mergeCell ref="P21:Q21"/>
    <mergeCell ref="P14:Q14"/>
    <mergeCell ref="P80:Q80"/>
    <mergeCell ref="L81:M81"/>
    <mergeCell ref="N81:O81"/>
    <mergeCell ref="P81:Q81"/>
    <mergeCell ref="B65:R65"/>
    <mergeCell ref="B71:R71"/>
    <mergeCell ref="L80:M80"/>
    <mergeCell ref="N80:O80"/>
    <mergeCell ref="P75:Q75"/>
    <mergeCell ref="N75:O75"/>
    <mergeCell ref="L75:M75"/>
    <mergeCell ref="B53:B54"/>
    <mergeCell ref="A53:A54"/>
    <mergeCell ref="K53:K54"/>
    <mergeCell ref="R53:R54"/>
    <mergeCell ref="P18:Q18"/>
    <mergeCell ref="P22:Q22"/>
    <mergeCell ref="A40:A42"/>
    <mergeCell ref="B40:B42"/>
    <mergeCell ref="B26:R26"/>
    <mergeCell ref="B27:R27"/>
    <mergeCell ref="B51:R51"/>
    <mergeCell ref="A34:A35"/>
    <mergeCell ref="B33:R33"/>
  </mergeCells>
  <printOptions/>
  <pageMargins left="0.1968503937007874" right="0" top="0.3937007874015748" bottom="0.15748031496062992" header="0.31496062992125984" footer="0.31496062992125984"/>
  <pageSetup fitToHeight="0" fitToWidth="1" horizontalDpi="600" verticalDpi="600" orientation="landscape" paperSize="9" scale="75" r:id="rId3"/>
  <headerFooter>
    <oddHeader>&amp;L&amp;P</oddHeader>
    <oddFooter>&amp;L&amp;Z&amp;F&amp;R&amp;P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2020-05-18T08:01:35Z</dcterms:modified>
  <cp:category/>
  <cp:version/>
  <cp:contentType/>
  <cp:contentStatus/>
</cp:coreProperties>
</file>