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80" windowHeight="1170"/>
  </bookViews>
  <sheets>
    <sheet name="РПр" sheetId="1" r:id="rId1"/>
  </sheets>
  <definedNames>
    <definedName name="_xlnm._FilterDatabase" localSheetId="0" hidden="1">РПр!$A$3:$H$50</definedName>
    <definedName name="_xlnm.Print_Titles" localSheetId="0">РПр!$3:$4</definedName>
  </definedNames>
  <calcPr calcId="125725"/>
</workbook>
</file>

<file path=xl/calcChain.xml><?xml version="1.0" encoding="utf-8"?>
<calcChain xmlns="http://schemas.openxmlformats.org/spreadsheetml/2006/main">
  <c r="H34" i="1"/>
  <c r="G34"/>
  <c r="G6" l="1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D50"/>
  <c r="H38"/>
  <c r="H39"/>
  <c r="H40"/>
  <c r="H43"/>
  <c r="H41"/>
  <c r="H21"/>
  <c r="H5"/>
  <c r="E50"/>
  <c r="F50"/>
  <c r="H50" s="1"/>
  <c r="H9"/>
  <c r="H35"/>
  <c r="H6"/>
  <c r="H7"/>
  <c r="H8"/>
  <c r="H10"/>
  <c r="H11"/>
  <c r="H12"/>
  <c r="H13"/>
  <c r="H14"/>
  <c r="H15"/>
  <c r="H17"/>
  <c r="H18"/>
  <c r="H19"/>
  <c r="H20"/>
  <c r="H22"/>
  <c r="H23"/>
  <c r="H24"/>
  <c r="H25"/>
  <c r="H26"/>
  <c r="H27"/>
  <c r="H30"/>
  <c r="H31"/>
  <c r="H32"/>
  <c r="H33"/>
  <c r="H36"/>
  <c r="H37"/>
  <c r="H42"/>
  <c r="H44"/>
  <c r="H45"/>
  <c r="H46"/>
  <c r="H47"/>
  <c r="H48"/>
  <c r="H49"/>
  <c r="G50" l="1"/>
</calcChain>
</file>

<file path=xl/sharedStrings.xml><?xml version="1.0" encoding="utf-8"?>
<sst xmlns="http://schemas.openxmlformats.org/spreadsheetml/2006/main" count="172" uniqueCount="107">
  <si>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</si>
  <si>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</si>
  <si>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</si>
  <si>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</si>
  <si>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</si>
  <si>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</si>
  <si>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</si>
  <si>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</si>
  <si>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</si>
  <si>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</si>
  <si>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</si>
  <si>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>ВСЕГО РАСХОДОВ: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</si>
  <si>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</si>
  <si>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</si>
  <si>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</si>
  <si>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</si>
  <si>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</si>
  <si>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</si>
  <si>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</si>
  <si>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</si>
  <si>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</si>
  <si>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</si>
  <si>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</si>
  <si>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</si>
  <si>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</si>
  <si>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</si>
  <si>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</si>
  <si>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</si>
  <si>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</si>
  <si>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</si>
  <si>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</si>
  <si>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</si>
  <si>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</si>
  <si>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</si>
  <si>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</si>
  <si>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</si>
  <si>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</si>
  <si>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</si>
  <si>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</si>
  <si>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</si>
  <si>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</si>
  <si>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</si>
  <si>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</si>
  <si>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</si>
  <si>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</si>
  <si>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</si>
  <si>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</si>
  <si>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</si>
  <si>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</si>
  <si>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</si>
  <si>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</si>
  <si>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</si>
  <si>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</si>
  <si>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</si>
  <si>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</si>
  <si>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</si>
  <si>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</si>
  <si>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</si>
  <si>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</si>
  <si>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 xml:space="preserve">     ОБЩЕГОСУДАРСТВЕННЫЕ ВОПРОСЫ</t>
  </si>
  <si>
    <t>09</t>
  </si>
  <si>
    <t>14</t>
  </si>
  <si>
    <t>08</t>
  </si>
  <si>
    <t>10</t>
  </si>
  <si>
    <t>12</t>
  </si>
  <si>
    <t xml:space="preserve">03 </t>
  </si>
  <si>
    <t>Охрана объектов растительного и животного мира и среды их обитания</t>
  </si>
  <si>
    <t>Дополнительное образование детей</t>
  </si>
  <si>
    <t xml:space="preserve"> </t>
  </si>
  <si>
    <t>Судебная система</t>
  </si>
  <si>
    <t xml:space="preserve">      Другие вопросы в области социальной политики</t>
  </si>
  <si>
    <t>.-1000,00- Резервный фонд администрации ЗАТО Александровск</t>
  </si>
  <si>
    <t>Утверждено Решением "О местном бюджете ЗАТО Александровск на 2020 год и плановый период 2021 и 2022 годов" ( в первоначальной редакции)</t>
  </si>
  <si>
    <t>Исполнено на конец 2020 года</t>
  </si>
  <si>
    <t>Профессиональная подготовка, переподготовка и повышение квалификации</t>
  </si>
  <si>
    <t>142,68- Расходы на выплаты по оплате труда работников органов местного самоуправления;  -440,42 -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местного; -1 060,54 -  Расходы на обеспечение функций работников органов местного самоуправления; 1 000,00 -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Федерации.</t>
  </si>
  <si>
    <t>.-1 257,08 - Прочие направления расходов муниципальной программы; -0,85 - Мероприятия по развитию и обслуживанию системы АПК Безопасный город; -1,04 - 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образования"; -1 834,64 - Расходы на обеспечение деятельности (оказание услуг) подведомственных казенных учреждений; 4,0 - Прочие расходы администрации ЗАТО Александровск; 30,0 - Оплата административных штрафов;  -100,82 - Расходы на оплату единовременных, вступительных, организационных, членских взносов и сборов; -573,40 -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-6,00 -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правонарушениях"; -4,16 - Субвенция на реализацию Закона Мурманской области "Об административных комиссиях"; 155,69 - Оценка недвижимости, признание прав и регулирование отношений по государственной и муниципальной собственности; 14,85 -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-521,72 - Капитальный и текущий ремонт объектов муниципальной собственности; -758,00 -  Проведение Всероссийской переписи населения 2020 года; 25 959,41 - Выплаты по решениям судов и оплата государственной пошлины; 120,37 -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</si>
  <si>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109,48 -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Федерации; 166,64 -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состояния.</t>
  </si>
  <si>
    <t xml:space="preserve"> .-419,2 - Расходы на обеспечение функций главы муниципального образования; -138,88 - Расходы на выплаты по оплате труда главы муниципального образования</t>
  </si>
  <si>
    <t>.-63,73 -   Расходы на обеспечение функций работников органов местного самоуправления;  -157,2 -  Расходы на обеспечение функций председателя представительного органа муниципального образовани; -116,14 Расходы на выплаты по оплате труда депутатов представительного органа муниципального образования; -4,13 - Расходы на выплаты по оплате труда работников органов местного самоуправления, -126,77 -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</si>
  <si>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.-0,86 -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</si>
  <si>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.-815,19 - Расходы на выплаты по оплате труда работников органов местного самоуправления; -401,26- Расходы на выплаты по оплате труда руководителя контрольно-счетной палаты муниципального образования и его заместителей; 183,72 - Расходы на обеспечение функций работников органов местного самоуправления; -75,21-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</si>
  <si>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.-24,23 -   Прочие направления расходов муниципальной программы; -218,79 - Расходы на обеспечение деятельности (оказание услуг) подведомственных казенных учреждений; -329,09 -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</si>
  <si>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-35,16 - Прочие направления расходов муниципальной программы</t>
  </si>
  <si>
    <t>271,98-  Субвенция бюджетам муниципальных образований Мурманской области на осуществление деятельности по отлову и содержанию животных без владельцев; 2 637,75 - Прочие направления расходов муниципальной программы.</t>
  </si>
  <si>
    <t>.-9 238,00 - Прочие направления расходов муниципальной программы; -8 366,84 - Возмещение затрат в связи с осуществлением регулярных пассажирских перевозок на социально-значимых маршрутах; 20 885, 10 -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транспортом; 1 693,38 - Софинансирование за счет средств местного бюджета к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транспортом; -367,19 - 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области"; 559,74 - 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пандемии; 43,38 - Софинансирование за счет средств местного бюджета к иным межбюджетным трансфертам бюджетам муниципальных образований на поддержку транспортных организаций, осуществляющих перевозки по муниципальным маршрутам в период пандемии.</t>
  </si>
  <si>
    <t>12 417,14 - Содержание автомобильных дорог общего пользования местного значения, за исключением капитального ремонта и ремонта; 3 476,00 - Прочие направления расходов муниципальной программы; 976,19 - Резервный фонд администрации ЗАТО Александровск.</t>
  </si>
  <si>
    <t>.-31,75 -Расходы на обеспечение деятельности (оказание услуг) подведомственных муниципальных бюджетных и автономных учреждений; -70,87 - Прочие направления расходов муниципальной программы.</t>
  </si>
  <si>
    <t>.-229,03-  Прочие направления расходов муниципальной программы; -2 668,63 - Мероприятия по землеустройству и землепользованию; -165,81 - Расходы на обеспечение деятельности (оказание услуг) подведомственных казенных учреждений; -82,26 -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</si>
  <si>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1 980,00 - Субсидия бюджетам муниципальных образований на реализацию проектов по поддержке местных инициатив; 440,00 - 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инициатив; -309,57 - Субсидия на софинансирование расходных обязательств муниципальных образований на оплату взносов на капитальный ремонт за муниципальный жилой фонд; -447,52 - Софинансирование за счет средств местного бюджета к субсидии на софинансирование расходных обязательств муниципальных образований на оплату взносов на капитальный ремонт за муниципальный жилой фонд; -329,11 - Взносы на проведение капитального ремонта общего имущества многоквартирных домов; -198,08 - Капитальный и текущий ремонт объектов муниципальной собственности; 47,23 -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домах.</t>
  </si>
  <si>
    <t xml:space="preserve">.-1 555,48 - Прочие направления расходов муниципальной программы. </t>
  </si>
  <si>
    <t>.-293,58 - Обеспечение сохранности, технического обслуживания и содержания прочих объектов благоустройства; -729,40 - Организация наружного освещения улиц и дворовых территорий муниципального образования; -1 791 02 - Капитальный и текущий ремонт объектов муниципальной собственности; 888,23 - Прочие направления расходов муниципальной программы; -18 665,74 - Субсидия на софинансирование капитальных вложений в объекты муниципальной собственности; -1 513,42 - Софинансирование за счет средств местного бюджета к субсидии бюджетам муниципальных образований на софинансирование капитальных вложений в объекты муниципальной собственности; 17 306,95 -  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территорий; 27 300,00 -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2 213,51 -  Софинансирование за счет средств местного бюджета к cубсидии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1 567,50 -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(за счет средств резервного фонда Правительства Мурманской области); -39,90 - Субвенция на возмещение расходов по гарантированному перечню услуг по погребению; 11 443,04 -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(за счет средств резервного фонда Правительства Мурманской области); 1 028,16 -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</si>
  <si>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.-257,58 - Расходы на обеспечение деятельности (оказание услуг) подведомственных муниципальных бюджетных и автономных учреждений.</t>
  </si>
  <si>
    <t>.-781,65 -  Прочие направления расходов муниципальной программы</t>
  </si>
  <si>
    <t>26 836,13 - Субвенция на реализацию Закона Мурманской области "О единой субвенции местным бюджетам на финансовое обеспечение образовательной деятельности"; 835,05 - Расходы на обеспечение деятельности (оказание услуг) подведомственных муниципальных бюджетных и автономных учреждений; -2 770,66 -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157,87 -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2 987,75 - Капитальный и текущий ремонт объектов муниципальной собственности; 11 127,82 - Прочие направления расходов муниципальной программы; 26,30 - Мероприятия, связанные со строительством (реконструкцией) объектов муниципальной собственности; 360,04 -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</si>
  <si>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13 269,90 -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организаций; 609,72 -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бюджета); 2 523,98 - Субвенция на реализацию Закона Мурманской области "О единой субвенции местным бюджетам на финансовое обеспечение образовательной деятельности"; - 3 327,93 - Расходы на обеспечение деятельности (оказание услуг) подведомственных муниципальных бюджетных и автономных учреждений; -2 228,90 -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227,41 -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-137,98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возраста; -422,90 - Субвенция на обеспечение бесплатным питанием отдельных категорий обучающихся; 131,87 -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бюджета); 2 087,34 -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2,71 - Софинансирование за счет средств местного бюджета к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бюджета); 8 768,71 - Капитальный и текущий ремонт объектов муниципальной собственности; 816,00 - Прочие направления расходов муниципальной программы; -1 085,62 - 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Соглашения); 470,50 -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</si>
  <si>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7 929,07 -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-5 766,62 - Расходы на обеспечение деятельности (оказание услуг) подведомственных муниципальных бюджетных и автономных учреждений; -3 237,34 -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176,98 -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1 583,91 -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-4 347,23 - Расходы на обеспечение деятельности (оказание услуг) подведомственных муниципальных бюджетных и автономных учреждений; 7 598,26 - Прочие направления расходов муниципальной программы; 738,50 - Капитальный и текущий ремонт объектов муниципальной собственности; -257,99 - Субсидии на обеспечение комплексной безопасности муниципальных образовательных организаций; 658,19 - 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Соглашения); -20,92 - 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организаций; -25 496,36 - Субсидия на софинансирование капитального ремонта объектов, находящихся в муниципальной собственности; -942,50 -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 (в размере, превышающем объем расходного обязательства в рамках Соглашения); -2 067,28 -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собственности; 580,14 - Субсидия на софинансирование капитальных вложений в объекты муниципальной собственности; 47,04 - Софинансирование за счет средств местного бюджета к субсидии бюджетам муниципальных образований на софинансирование капитальных вложений в объекты муниципальной собственности; 3 193,74 -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353,04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</si>
  <si>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.-287,34 - Мероприятия, направленные на профессиональную подготовку, переподготовку и повышение квалификации муниципальных служащих и работников муниципальных учреждений; -106,01 - Субвенция на реализацию Закона Мурманской области "О единой субвенции местным бюджетам на финансовое обеспечение образовательной деятельности".</t>
  </si>
  <si>
    <t>.-6119,12 - Прочие направления расходов муниципальной программы; -2 860,04 -   Субсидия на организацию отдыха детей Мурманской области в муниципальных образовательных организациях; -700,00 - Расходы на обеспечение деятельности (оказание услуг) подведомственных муниципальных бюджетных и автономных учреждений; 33,90 -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19,46 - 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</si>
  <si>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.-294,91 -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8 668,16 - Расходы на обеспечение деятельности (оказание услуг) подведомственных муниципальных бюджетных и автономных учреждений; -557,41 -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возраста; -4 382,20 - Субвенция на обеспечение бесплатным питанием отдельных категорий обучающихся; 791,95 -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области); 1 006,83 -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бюджета); 11 642,72 -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20,66 - Софинансирование за счет средств местного бюджета к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бюджета); 82,90 - 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</si>
  <si>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.-788,01 - Субсидия на софинансирование капитального ремонта объектов, находящихся в муниципальной собственности; -63,89 -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собственности; -1 404,76 - Прочие направления расходов муниципальной программы; -608,96 - Расходы на обеспечение деятельности (оказание услуг) подведомственных муниципальных бюджетных и автономных учреждений; -148,39 -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124,30 -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1 665,18 -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70,25 - Прочие направления расходов муниципальной программы; 125,25 -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области).</t>
  </si>
  <si>
    <t>.-158,76 -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Александровск.</t>
  </si>
  <si>
    <t>.-362,12 -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-13,47 -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области; -5,33 -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области; -0,07  -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области.</t>
  </si>
  <si>
    <t>.-189,39 -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ведении); -7 123,29 -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образования; -188,16 -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патронат; -676,39 - Субвенция на содержание ребенка в семье опекуна (попечителя) и приемной семье, а также вознаграждение, причитающееся приемному родителю.</t>
  </si>
  <si>
    <t>.-47,31 -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несовершеннолетних"; -109,04 - Субвенция на реализацию Закона Мурманской области "О комиссиях по делам несовершеннолетних и защите их прав в Мурманской области".</t>
  </si>
  <si>
    <t>.-640,49 - Прочие направления расходов муниципальной программы.</t>
  </si>
  <si>
    <t>.-3 778,55 - Процентные платежи по муниципальному долгу.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</si>
</sst>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2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2" borderId="8"/>
    <xf numFmtId="49" fontId="8" fillId="0" borderId="7">
      <alignment horizontal="left" vertical="top" wrapText="1" indent="2"/>
    </xf>
    <xf numFmtId="49" fontId="8" fillId="0" borderId="7">
      <alignment horizontal="center" vertical="top" shrinkToFit="1"/>
    </xf>
    <xf numFmtId="4" fontId="8" fillId="0" borderId="7">
      <alignment horizontal="right" vertical="top" shrinkToFit="1"/>
    </xf>
    <xf numFmtId="10" fontId="8" fillId="0" borderId="7">
      <alignment horizontal="right" vertical="top" shrinkToFit="1"/>
    </xf>
    <xf numFmtId="0" fontId="8" fillId="2" borderId="8">
      <alignment shrinkToFit="1"/>
    </xf>
    <xf numFmtId="0" fontId="10" fillId="0" borderId="7">
      <alignment horizontal="left"/>
    </xf>
    <xf numFmtId="4" fontId="10" fillId="3" borderId="7">
      <alignment horizontal="right" vertical="top" shrinkToFit="1"/>
    </xf>
    <xf numFmtId="10" fontId="10" fillId="3" borderId="7">
      <alignment horizontal="right" vertical="top" shrinkToFit="1"/>
    </xf>
    <xf numFmtId="0" fontId="8" fillId="2" borderId="9"/>
    <xf numFmtId="0" fontId="8" fillId="0" borderId="0">
      <alignment horizontal="left" wrapText="1"/>
    </xf>
    <xf numFmtId="0" fontId="10" fillId="0" borderId="7">
      <alignment vertical="top" wrapText="1"/>
    </xf>
    <xf numFmtId="4" fontId="10" fillId="4" borderId="7">
      <alignment horizontal="right" vertical="top" shrinkToFit="1"/>
    </xf>
    <xf numFmtId="10" fontId="10" fillId="4" borderId="7">
      <alignment horizontal="right" vertical="top" shrinkToFit="1"/>
    </xf>
    <xf numFmtId="0" fontId="8" fillId="2" borderId="8">
      <alignment horizontal="center"/>
    </xf>
    <xf numFmtId="0" fontId="8" fillId="2" borderId="8">
      <alignment horizontal="left"/>
    </xf>
    <xf numFmtId="0" fontId="8" fillId="2" borderId="9">
      <alignment horizontal="center"/>
    </xf>
    <xf numFmtId="0" fontId="8" fillId="2" borderId="9">
      <alignment horizontal="left"/>
    </xf>
    <xf numFmtId="0" fontId="11" fillId="0" borderId="7">
      <alignment vertical="top" wrapText="1"/>
    </xf>
    <xf numFmtId="4" fontId="11" fillId="4" borderId="7">
      <alignment horizontal="right" vertical="top" shrinkToFit="1"/>
    </xf>
    <xf numFmtId="4" fontId="11" fillId="4" borderId="7">
      <alignment horizontal="right" vertical="top" shrinkToFit="1"/>
    </xf>
    <xf numFmtId="0" fontId="12" fillId="0" borderId="0">
      <alignment vertical="top" wrapText="1"/>
    </xf>
    <xf numFmtId="0" fontId="13" fillId="0" borderId="0">
      <alignment vertical="top" wrapText="1"/>
    </xf>
    <xf numFmtId="9" fontId="13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1" fillId="0" borderId="1" xfId="36" applyFont="1" applyFill="1" applyBorder="1" applyAlignment="1">
      <alignment horizontal="center" vertical="center" wrapText="1"/>
    </xf>
    <xf numFmtId="0" fontId="13" fillId="0" borderId="0" xfId="8" applyNumberFormat="1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3" fillId="0" borderId="10" xfId="13" applyNumberFormat="1" applyFont="1" applyFill="1" applyBorder="1" applyAlignment="1" applyProtection="1">
      <alignment horizontal="center" vertical="center" wrapText="1"/>
    </xf>
    <xf numFmtId="0" fontId="13" fillId="0" borderId="11" xfId="13" applyNumberFormat="1" applyFont="1" applyFill="1" applyBorder="1" applyAlignment="1" applyProtection="1">
      <alignment horizontal="center" vertical="center" wrapText="1"/>
    </xf>
    <xf numFmtId="4" fontId="13" fillId="0" borderId="12" xfId="26" applyNumberFormat="1" applyFont="1" applyFill="1" applyBorder="1" applyAlignment="1" applyProtection="1">
      <alignment horizontal="right" vertical="center" shrinkToFi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3" fillId="0" borderId="7" xfId="25" applyNumberFormat="1" applyFont="1" applyFill="1" applyAlignment="1" applyProtection="1">
      <alignment vertical="center" wrapText="1"/>
    </xf>
    <xf numFmtId="49" fontId="13" fillId="0" borderId="7" xfId="16" applyNumberFormat="1" applyFont="1" applyFill="1" applyAlignment="1" applyProtection="1">
      <alignment horizontal="center" vertical="center" shrinkToFit="1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Protection="1">
      <protection locked="0"/>
    </xf>
    <xf numFmtId="4" fontId="13" fillId="0" borderId="7" xfId="34" applyNumberFormat="1" applyFont="1" applyFill="1" applyAlignment="1" applyProtection="1">
      <alignment horizontal="right" vertical="center" shrinkToFit="1"/>
    </xf>
    <xf numFmtId="0" fontId="14" fillId="0" borderId="7" xfId="25" applyNumberFormat="1" applyFont="1" applyFill="1" applyAlignment="1" applyProtection="1">
      <alignment vertical="center" wrapText="1"/>
    </xf>
    <xf numFmtId="49" fontId="14" fillId="0" borderId="7" xfId="16" applyNumberFormat="1" applyFont="1" applyFill="1" applyAlignment="1" applyProtection="1">
      <alignment horizontal="center" vertical="center" shrinkToFit="1"/>
    </xf>
    <xf numFmtId="4" fontId="14" fillId="0" borderId="7" xfId="34" applyNumberFormat="1" applyFont="1" applyFill="1" applyAlignment="1" applyProtection="1">
      <alignment horizontal="right" vertical="center" shrinkToFit="1"/>
    </xf>
    <xf numFmtId="4" fontId="14" fillId="0" borderId="12" xfId="26" applyNumberFormat="1" applyFont="1" applyFill="1" applyBorder="1" applyAlignment="1" applyProtection="1">
      <alignment horizontal="right" vertical="center" shrinkToFi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3" fillId="0" borderId="7" xfId="32" applyNumberFormat="1" applyFont="1" applyFill="1" applyAlignment="1" applyProtection="1">
      <alignment vertical="center" wrapText="1"/>
    </xf>
    <xf numFmtId="4" fontId="14" fillId="0" borderId="7" xfId="26" applyNumberFormat="1" applyFont="1" applyFill="1" applyAlignment="1" applyProtection="1">
      <alignment horizontal="right" vertical="center" shrinkToFit="1"/>
    </xf>
    <xf numFmtId="0" fontId="14" fillId="0" borderId="7" xfId="25" applyNumberFormat="1" applyFont="1" applyFill="1" applyAlignment="1" applyProtection="1">
      <alignment vertical="top" wrapText="1"/>
    </xf>
    <xf numFmtId="49" fontId="14" fillId="0" borderId="7" xfId="16" applyNumberFormat="1" applyFont="1" applyFill="1" applyAlignment="1" applyProtection="1">
      <alignment horizontal="center" shrinkToFit="1"/>
    </xf>
    <xf numFmtId="49" fontId="13" fillId="0" borderId="7" xfId="16" applyNumberFormat="1" applyFont="1" applyFill="1" applyAlignment="1" applyProtection="1">
      <alignment horizontal="center" shrinkToFi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7" xfId="24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14" fillId="0" borderId="7" xfId="20" applyNumberFormat="1" applyFont="1" applyFill="1" applyAlignment="1" applyProtection="1">
      <alignment horizontal="left"/>
    </xf>
    <xf numFmtId="0" fontId="14" fillId="0" borderId="7" xfId="20" applyFont="1" applyFill="1" applyAlignment="1">
      <alignment horizontal="left"/>
    </xf>
    <xf numFmtId="0" fontId="13" fillId="0" borderId="7" xfId="13" applyNumberFormat="1" applyFont="1" applyFill="1" applyProtection="1">
      <alignment horizontal="center" vertical="center" wrapText="1"/>
    </xf>
    <xf numFmtId="0" fontId="13" fillId="0" borderId="7" xfId="13" applyFont="1" applyFill="1">
      <alignment horizontal="center" vertical="center" wrapText="1"/>
    </xf>
    <xf numFmtId="0" fontId="13" fillId="0" borderId="13" xfId="13" applyNumberFormat="1" applyFont="1" applyFill="1" applyBorder="1" applyProtection="1">
      <alignment horizontal="center" vertical="center" wrapText="1"/>
    </xf>
    <xf numFmtId="0" fontId="13" fillId="0" borderId="0" xfId="11" applyNumberFormat="1" applyFont="1" applyFill="1" applyAlignment="1" applyProtection="1">
      <alignment horizontal="right"/>
    </xf>
    <xf numFmtId="0" fontId="15" fillId="0" borderId="0" xfId="35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</cellXfs>
  <cellStyles count="3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61" xfId="32"/>
    <cellStyle name="xl63" xfId="33"/>
    <cellStyle name="xl64" xfId="34"/>
    <cellStyle name="Обычный" xfId="0" builtinId="0"/>
    <cellStyle name="Обычный 2" xfId="35"/>
    <cellStyle name="Обычный 3" xfId="36"/>
    <cellStyle name="Процентный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O51"/>
  <sheetViews>
    <sheetView showGridLines="0" tabSelected="1" topLeftCell="A39" workbookViewId="0">
      <selection activeCell="I40" sqref="I40"/>
    </sheetView>
  </sheetViews>
  <sheetFormatPr defaultRowHeight="15" outlineLevelRow="1"/>
  <cols>
    <col min="1" max="1" width="31.28515625" style="4" customWidth="1"/>
    <col min="2" max="2" width="7.7109375" style="4" customWidth="1"/>
    <col min="3" max="3" width="6.42578125" style="4" customWidth="1"/>
    <col min="4" max="4" width="21.5703125" style="4" customWidth="1"/>
    <col min="5" max="5" width="16.42578125" style="4" customWidth="1"/>
    <col min="6" max="6" width="14.5703125" style="4" customWidth="1"/>
    <col min="7" max="7" width="15.140625" style="4" customWidth="1"/>
    <col min="8" max="8" width="13.5703125" style="4" customWidth="1"/>
    <col min="9" max="9" width="55.7109375" style="4" customWidth="1"/>
    <col min="10" max="10" width="11.42578125" style="5" bestFit="1" customWidth="1"/>
    <col min="11" max="11" width="10.7109375" style="5" bestFit="1" customWidth="1"/>
    <col min="12" max="12" width="10" style="5" bestFit="1" customWidth="1"/>
    <col min="13" max="16384" width="9.140625" style="5"/>
  </cols>
  <sheetData>
    <row r="1" spans="1:15" ht="41.2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15" ht="12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</row>
    <row r="3" spans="1:15" ht="40.5" customHeight="1">
      <c r="A3" s="32" t="s">
        <v>0</v>
      </c>
      <c r="B3" s="32" t="s">
        <v>13</v>
      </c>
      <c r="C3" s="34" t="s">
        <v>14</v>
      </c>
      <c r="D3" s="37" t="s">
        <v>32</v>
      </c>
      <c r="E3" s="38"/>
      <c r="F3" s="38"/>
      <c r="G3" s="39" t="s">
        <v>33</v>
      </c>
      <c r="H3" s="39"/>
      <c r="I3" s="40" t="s">
        <v>35</v>
      </c>
    </row>
    <row r="4" spans="1:15" ht="100.5" customHeight="1">
      <c r="A4" s="33"/>
      <c r="B4" s="33"/>
      <c r="C4" s="33"/>
      <c r="D4" s="6" t="s">
        <v>72</v>
      </c>
      <c r="E4" s="6" t="s">
        <v>31</v>
      </c>
      <c r="F4" s="7" t="s">
        <v>73</v>
      </c>
      <c r="G4" s="1" t="s">
        <v>32</v>
      </c>
      <c r="H4" s="2" t="s">
        <v>34</v>
      </c>
      <c r="I4" s="41"/>
    </row>
    <row r="5" spans="1:15" ht="25.5">
      <c r="A5" s="23" t="s">
        <v>59</v>
      </c>
      <c r="B5" s="24" t="s">
        <v>15</v>
      </c>
      <c r="C5" s="24"/>
      <c r="D5" s="17">
        <v>248150435.22999999</v>
      </c>
      <c r="E5" s="17">
        <v>268745652.87</v>
      </c>
      <c r="F5" s="17">
        <v>265883885.43000001</v>
      </c>
      <c r="G5" s="18">
        <f>F5-D5</f>
        <v>17733450.200000018</v>
      </c>
      <c r="H5" s="19">
        <f>F5/D5-1</f>
        <v>7.1462498881227576E-2</v>
      </c>
      <c r="I5" s="9"/>
    </row>
    <row r="6" spans="1:15" ht="51" outlineLevel="1">
      <c r="A6" s="10" t="s">
        <v>24</v>
      </c>
      <c r="B6" s="25" t="s">
        <v>15</v>
      </c>
      <c r="C6" s="25" t="s">
        <v>16</v>
      </c>
      <c r="D6" s="14">
        <v>3309889.23</v>
      </c>
      <c r="E6" s="14">
        <v>3058639.23</v>
      </c>
      <c r="F6" s="14">
        <v>2751806.44</v>
      </c>
      <c r="G6" s="8">
        <f>F6-D6</f>
        <v>-558082.79</v>
      </c>
      <c r="H6" s="12">
        <f t="shared" ref="H6:H49" si="0">F6/D6-1</f>
        <v>-0.16861071510843284</v>
      </c>
      <c r="I6" s="26" t="s">
        <v>78</v>
      </c>
      <c r="J6" s="13"/>
      <c r="K6" s="13"/>
    </row>
    <row r="7" spans="1:15" ht="120" outlineLevel="1">
      <c r="A7" s="10" t="s">
        <v>25</v>
      </c>
      <c r="B7" s="25" t="s">
        <v>15</v>
      </c>
      <c r="C7" s="25" t="s">
        <v>17</v>
      </c>
      <c r="D7" s="14">
        <v>7351215</v>
      </c>
      <c r="E7" s="14">
        <v>7003520.6799999997</v>
      </c>
      <c r="F7" s="14">
        <v>6883251.6500000004</v>
      </c>
      <c r="G7" s="8">
        <f>F7-D7</f>
        <v>-467963.34999999963</v>
      </c>
      <c r="H7" s="12">
        <f t="shared" si="0"/>
        <v>-6.365795994267609E-2</v>
      </c>
      <c r="I7" s="26" t="s">
        <v>79</v>
      </c>
      <c r="L7" s="13"/>
    </row>
    <row r="8" spans="1:15" ht="108" outlineLevel="1">
      <c r="A8" s="10" t="s">
        <v>26</v>
      </c>
      <c r="B8" s="11" t="s">
        <v>15</v>
      </c>
      <c r="C8" s="11" t="s">
        <v>18</v>
      </c>
      <c r="D8" s="14">
        <v>79718703.319999993</v>
      </c>
      <c r="E8" s="14">
        <v>79914386.060000002</v>
      </c>
      <c r="F8" s="14">
        <v>79360419.069999993</v>
      </c>
      <c r="G8" s="8">
        <f t="shared" ref="G8:G49" si="1">F8-D8</f>
        <v>-358284.25</v>
      </c>
      <c r="H8" s="12">
        <f t="shared" si="0"/>
        <v>-4.4943562185376651E-3</v>
      </c>
      <c r="I8" s="9" t="s">
        <v>75</v>
      </c>
      <c r="K8" s="13"/>
    </row>
    <row r="9" spans="1:15" ht="36" outlineLevel="1">
      <c r="A9" s="10" t="s">
        <v>69</v>
      </c>
      <c r="B9" s="11" t="s">
        <v>15</v>
      </c>
      <c r="C9" s="11" t="s">
        <v>19</v>
      </c>
      <c r="D9" s="14">
        <v>5612</v>
      </c>
      <c r="E9" s="14">
        <v>5612</v>
      </c>
      <c r="F9" s="14">
        <v>4757</v>
      </c>
      <c r="G9" s="8">
        <f>F9-D9</f>
        <v>-855</v>
      </c>
      <c r="H9" s="12">
        <f>F9/D9-1</f>
        <v>-0.152352102637206</v>
      </c>
      <c r="I9" s="9" t="s">
        <v>80</v>
      </c>
      <c r="J9" s="13"/>
    </row>
    <row r="10" spans="1:15" ht="96" outlineLevel="1">
      <c r="A10" s="10" t="s">
        <v>27</v>
      </c>
      <c r="B10" s="11" t="s">
        <v>15</v>
      </c>
      <c r="C10" s="11" t="s">
        <v>20</v>
      </c>
      <c r="D10" s="14">
        <v>3956908.5</v>
      </c>
      <c r="E10" s="14">
        <v>2990565.57</v>
      </c>
      <c r="F10" s="14">
        <v>2848969.19</v>
      </c>
      <c r="G10" s="8">
        <f t="shared" si="1"/>
        <v>-1107939.31</v>
      </c>
      <c r="H10" s="12">
        <f t="shared" si="0"/>
        <v>-0.28000124592216369</v>
      </c>
      <c r="I10" s="9" t="s">
        <v>81</v>
      </c>
    </row>
    <row r="11" spans="1:15" ht="15" customHeight="1" outlineLevel="1">
      <c r="A11" s="10" t="s">
        <v>28</v>
      </c>
      <c r="B11" s="11" t="s">
        <v>15</v>
      </c>
      <c r="C11" s="11" t="s">
        <v>22</v>
      </c>
      <c r="D11" s="14">
        <v>1000000</v>
      </c>
      <c r="E11" s="14">
        <v>23808</v>
      </c>
      <c r="F11" s="14">
        <v>0</v>
      </c>
      <c r="G11" s="8">
        <f>F11-D11</f>
        <v>-1000000</v>
      </c>
      <c r="H11" s="12">
        <f t="shared" si="0"/>
        <v>-1</v>
      </c>
      <c r="I11" s="9" t="s">
        <v>71</v>
      </c>
      <c r="J11" s="13"/>
    </row>
    <row r="12" spans="1:15" ht="409.5" customHeight="1" outlineLevel="1">
      <c r="A12" s="10" t="s">
        <v>29</v>
      </c>
      <c r="B12" s="11" t="s">
        <v>15</v>
      </c>
      <c r="C12" s="11" t="s">
        <v>23</v>
      </c>
      <c r="D12" s="14">
        <v>152808107.18000001</v>
      </c>
      <c r="E12" s="14">
        <v>175749121.33000001</v>
      </c>
      <c r="F12" s="14">
        <v>174034682.08000001</v>
      </c>
      <c r="G12" s="8">
        <f t="shared" si="1"/>
        <v>21226574.900000006</v>
      </c>
      <c r="H12" s="12">
        <f t="shared" si="0"/>
        <v>0.13891000478787552</v>
      </c>
      <c r="I12" s="9" t="s">
        <v>76</v>
      </c>
      <c r="O12" s="5" t="s">
        <v>68</v>
      </c>
    </row>
    <row r="13" spans="1:15" ht="27" customHeight="1">
      <c r="A13" s="15" t="s">
        <v>1</v>
      </c>
      <c r="B13" s="16" t="s">
        <v>17</v>
      </c>
      <c r="C13" s="16"/>
      <c r="D13" s="17">
        <v>44266345.670000002</v>
      </c>
      <c r="E13" s="17">
        <v>44264706.969999999</v>
      </c>
      <c r="F13" s="17">
        <v>43935189.649999999</v>
      </c>
      <c r="G13" s="18">
        <f t="shared" si="1"/>
        <v>-331156.02000000328</v>
      </c>
      <c r="H13" s="19">
        <f t="shared" si="0"/>
        <v>-7.4809884346164202E-3</v>
      </c>
      <c r="I13" s="20"/>
    </row>
    <row r="14" spans="1:15" ht="180" outlineLevel="1">
      <c r="A14" s="10" t="s">
        <v>37</v>
      </c>
      <c r="B14" s="11" t="s">
        <v>17</v>
      </c>
      <c r="C14" s="11" t="s">
        <v>18</v>
      </c>
      <c r="D14" s="14">
        <v>2382872</v>
      </c>
      <c r="E14" s="14">
        <v>2665239</v>
      </c>
      <c r="F14" s="14">
        <v>2658989.13</v>
      </c>
      <c r="G14" s="8">
        <f>F14-D14</f>
        <v>276117.12999999989</v>
      </c>
      <c r="H14" s="12">
        <f t="shared" si="0"/>
        <v>0.11587577091845458</v>
      </c>
      <c r="I14" s="9" t="s">
        <v>77</v>
      </c>
      <c r="J14" s="13"/>
    </row>
    <row r="15" spans="1:15" ht="67.5" outlineLevel="1">
      <c r="A15" s="10" t="s">
        <v>36</v>
      </c>
      <c r="B15" s="11" t="s">
        <v>17</v>
      </c>
      <c r="C15" s="11" t="s">
        <v>60</v>
      </c>
      <c r="D15" s="14">
        <v>41821794.670000002</v>
      </c>
      <c r="E15" s="14">
        <v>41572947.969999999</v>
      </c>
      <c r="F15" s="14">
        <v>41249680.520000003</v>
      </c>
      <c r="G15" s="8">
        <f t="shared" si="1"/>
        <v>-572114.14999999851</v>
      </c>
      <c r="H15" s="12">
        <f t="shared" si="0"/>
        <v>-1.367980868622054E-2</v>
      </c>
      <c r="I15" s="27" t="s">
        <v>82</v>
      </c>
    </row>
    <row r="16" spans="1:15" ht="40.5" customHeight="1" outlineLevel="1">
      <c r="A16" s="10" t="s">
        <v>38</v>
      </c>
      <c r="B16" s="11" t="s">
        <v>17</v>
      </c>
      <c r="C16" s="11" t="s">
        <v>61</v>
      </c>
      <c r="D16" s="14">
        <v>61679</v>
      </c>
      <c r="E16" s="14">
        <v>26520</v>
      </c>
      <c r="F16" s="14">
        <v>26520</v>
      </c>
      <c r="G16" s="8">
        <f>F16-D16</f>
        <v>-35159</v>
      </c>
      <c r="H16" s="12">
        <v>0</v>
      </c>
      <c r="I16" s="28" t="s">
        <v>83</v>
      </c>
    </row>
    <row r="17" spans="1:9" ht="15" customHeight="1">
      <c r="A17" s="15" t="s">
        <v>2</v>
      </c>
      <c r="B17" s="16" t="s">
        <v>18</v>
      </c>
      <c r="C17" s="16"/>
      <c r="D17" s="17">
        <v>206294100.15000001</v>
      </c>
      <c r="E17" s="17">
        <v>240281379.49000001</v>
      </c>
      <c r="F17" s="17">
        <v>228036376.16999999</v>
      </c>
      <c r="G17" s="18">
        <f t="shared" si="1"/>
        <v>21742276.019999981</v>
      </c>
      <c r="H17" s="19">
        <f t="shared" si="0"/>
        <v>0.10539456050459406</v>
      </c>
      <c r="I17" s="20"/>
    </row>
    <row r="18" spans="1:9" ht="48" outlineLevel="1">
      <c r="A18" s="10" t="s">
        <v>39</v>
      </c>
      <c r="B18" s="11" t="s">
        <v>18</v>
      </c>
      <c r="C18" s="11" t="s">
        <v>19</v>
      </c>
      <c r="D18" s="14">
        <v>4497575</v>
      </c>
      <c r="E18" s="14">
        <v>9215802.25</v>
      </c>
      <c r="F18" s="14">
        <v>7407309.25</v>
      </c>
      <c r="G18" s="8">
        <f>F18-D18</f>
        <v>2909734.25</v>
      </c>
      <c r="H18" s="12">
        <f t="shared" si="0"/>
        <v>0.64695624864510326</v>
      </c>
      <c r="I18" s="9" t="s">
        <v>84</v>
      </c>
    </row>
    <row r="19" spans="1:9" ht="261.75" customHeight="1" outlineLevel="1">
      <c r="A19" s="10" t="s">
        <v>40</v>
      </c>
      <c r="B19" s="11" t="s">
        <v>18</v>
      </c>
      <c r="C19" s="11" t="s">
        <v>62</v>
      </c>
      <c r="D19" s="14">
        <v>32399981.5</v>
      </c>
      <c r="E19" s="14">
        <v>42842444.25</v>
      </c>
      <c r="F19" s="14">
        <v>37611557.149999999</v>
      </c>
      <c r="G19" s="8">
        <f>F19-D19</f>
        <v>5211575.6499999985</v>
      </c>
      <c r="H19" s="12">
        <f t="shared" si="0"/>
        <v>0.16085119215268673</v>
      </c>
      <c r="I19" s="9" t="s">
        <v>85</v>
      </c>
    </row>
    <row r="20" spans="1:9" ht="60" customHeight="1" outlineLevel="1">
      <c r="A20" s="10" t="s">
        <v>41</v>
      </c>
      <c r="B20" s="11" t="s">
        <v>18</v>
      </c>
      <c r="C20" s="11" t="s">
        <v>60</v>
      </c>
      <c r="D20" s="14">
        <v>133595057.84</v>
      </c>
      <c r="E20" s="14">
        <v>155055372.84999999</v>
      </c>
      <c r="F20" s="14">
        <v>150464386.90000001</v>
      </c>
      <c r="G20" s="8">
        <f t="shared" si="1"/>
        <v>16869329.060000002</v>
      </c>
      <c r="H20" s="12">
        <f t="shared" si="0"/>
        <v>0.12627210416873003</v>
      </c>
      <c r="I20" s="9" t="s">
        <v>86</v>
      </c>
    </row>
    <row r="21" spans="1:9" ht="48" outlineLevel="1">
      <c r="A21" s="10" t="s">
        <v>42</v>
      </c>
      <c r="B21" s="11" t="s">
        <v>18</v>
      </c>
      <c r="C21" s="11" t="s">
        <v>63</v>
      </c>
      <c r="D21" s="14">
        <v>11801853.18</v>
      </c>
      <c r="E21" s="14">
        <v>11731553.18</v>
      </c>
      <c r="F21" s="14">
        <v>11699224.9</v>
      </c>
      <c r="G21" s="8">
        <f t="shared" si="1"/>
        <v>-102628.27999999933</v>
      </c>
      <c r="H21" s="12">
        <f>F21/D21-1</f>
        <v>-8.695946173429614E-3</v>
      </c>
      <c r="I21" s="9" t="s">
        <v>87</v>
      </c>
    </row>
    <row r="22" spans="1:9" ht="84" outlineLevel="1">
      <c r="A22" s="10" t="s">
        <v>43</v>
      </c>
      <c r="B22" s="11" t="s">
        <v>18</v>
      </c>
      <c r="C22" s="11" t="s">
        <v>64</v>
      </c>
      <c r="D22" s="14">
        <v>23999632.629999999</v>
      </c>
      <c r="E22" s="14">
        <v>21436206.960000001</v>
      </c>
      <c r="F22" s="14">
        <v>20853897.969999999</v>
      </c>
      <c r="G22" s="8">
        <f t="shared" si="1"/>
        <v>-3145734.66</v>
      </c>
      <c r="H22" s="12">
        <f t="shared" si="0"/>
        <v>-0.13107428386498599</v>
      </c>
      <c r="I22" s="9" t="s">
        <v>88</v>
      </c>
    </row>
    <row r="23" spans="1:9" ht="27" customHeight="1">
      <c r="A23" s="15" t="s">
        <v>3</v>
      </c>
      <c r="B23" s="16" t="s">
        <v>19</v>
      </c>
      <c r="C23" s="16"/>
      <c r="D23" s="17">
        <v>175939167.63999999</v>
      </c>
      <c r="E23" s="17">
        <v>249342512.97</v>
      </c>
      <c r="F23" s="17">
        <v>214023398.90000001</v>
      </c>
      <c r="G23" s="18">
        <f t="shared" si="1"/>
        <v>38084231.26000002</v>
      </c>
      <c r="H23" s="19">
        <f t="shared" si="0"/>
        <v>0.21646249536616269</v>
      </c>
      <c r="I23" s="29"/>
    </row>
    <row r="24" spans="1:9" ht="192" outlineLevel="1">
      <c r="A24" s="10" t="s">
        <v>44</v>
      </c>
      <c r="B24" s="11" t="s">
        <v>19</v>
      </c>
      <c r="C24" s="11" t="s">
        <v>15</v>
      </c>
      <c r="D24" s="14">
        <v>47123341.689999998</v>
      </c>
      <c r="E24" s="14">
        <v>49754962.950000003</v>
      </c>
      <c r="F24" s="14">
        <v>48306294.630000003</v>
      </c>
      <c r="G24" s="8">
        <f t="shared" si="1"/>
        <v>1182952.9400000051</v>
      </c>
      <c r="H24" s="12">
        <f t="shared" si="0"/>
        <v>2.5103333031473829E-2</v>
      </c>
      <c r="I24" s="9" t="s">
        <v>89</v>
      </c>
    </row>
    <row r="25" spans="1:9" outlineLevel="1">
      <c r="A25" s="10" t="s">
        <v>45</v>
      </c>
      <c r="B25" s="11" t="s">
        <v>19</v>
      </c>
      <c r="C25" s="11" t="s">
        <v>16</v>
      </c>
      <c r="D25" s="14">
        <v>69462798.819999993</v>
      </c>
      <c r="E25" s="14">
        <v>77850495.439999998</v>
      </c>
      <c r="F25" s="14">
        <v>67907322.670000002</v>
      </c>
      <c r="G25" s="8">
        <f t="shared" si="1"/>
        <v>-1555476.1499999911</v>
      </c>
      <c r="H25" s="12">
        <f t="shared" si="0"/>
        <v>-2.2392938039118127E-2</v>
      </c>
      <c r="I25" s="9" t="s">
        <v>90</v>
      </c>
    </row>
    <row r="26" spans="1:9" ht="409.5" customHeight="1" outlineLevel="1">
      <c r="A26" s="10" t="s">
        <v>46</v>
      </c>
      <c r="B26" s="11" t="s">
        <v>19</v>
      </c>
      <c r="C26" s="11" t="s">
        <v>17</v>
      </c>
      <c r="D26" s="14">
        <v>59091772.850000001</v>
      </c>
      <c r="E26" s="14">
        <v>121733376.18000001</v>
      </c>
      <c r="F26" s="14">
        <v>97806103.200000003</v>
      </c>
      <c r="G26" s="8">
        <f t="shared" si="1"/>
        <v>38714330.350000001</v>
      </c>
      <c r="H26" s="12">
        <f t="shared" si="0"/>
        <v>0.65515601382062782</v>
      </c>
      <c r="I26" s="9" t="s">
        <v>91</v>
      </c>
    </row>
    <row r="27" spans="1:9" ht="36" outlineLevel="1">
      <c r="A27" s="10" t="s">
        <v>47</v>
      </c>
      <c r="B27" s="11" t="s">
        <v>19</v>
      </c>
      <c r="C27" s="11" t="s">
        <v>19</v>
      </c>
      <c r="D27" s="14">
        <v>261254.28</v>
      </c>
      <c r="E27" s="14">
        <v>3678.4</v>
      </c>
      <c r="F27" s="14">
        <v>3678.4</v>
      </c>
      <c r="G27" s="8">
        <f t="shared" si="1"/>
        <v>-257575.88</v>
      </c>
      <c r="H27" s="12">
        <f t="shared" si="0"/>
        <v>-0.98592023066569479</v>
      </c>
      <c r="I27" s="9" t="s">
        <v>92</v>
      </c>
    </row>
    <row r="28" spans="1:9" ht="15" customHeight="1">
      <c r="A28" s="15" t="s">
        <v>4</v>
      </c>
      <c r="B28" s="16" t="s">
        <v>20</v>
      </c>
      <c r="C28" s="16"/>
      <c r="D28" s="17">
        <v>3869696.4</v>
      </c>
      <c r="E28" s="17">
        <v>4980077.57</v>
      </c>
      <c r="F28" s="17">
        <v>3088051</v>
      </c>
      <c r="G28" s="18">
        <f t="shared" si="1"/>
        <v>-781645.39999999991</v>
      </c>
      <c r="H28" s="19"/>
      <c r="I28" s="9"/>
    </row>
    <row r="29" spans="1:9" ht="38.25" outlineLevel="1">
      <c r="A29" s="10" t="s">
        <v>66</v>
      </c>
      <c r="B29" s="11" t="s">
        <v>20</v>
      </c>
      <c r="C29" s="11" t="s">
        <v>65</v>
      </c>
      <c r="D29" s="14">
        <v>3869696.4</v>
      </c>
      <c r="E29" s="14">
        <v>4980077.57</v>
      </c>
      <c r="F29" s="14">
        <v>3088051</v>
      </c>
      <c r="G29" s="8">
        <f t="shared" si="1"/>
        <v>-781645.39999999991</v>
      </c>
      <c r="H29" s="12">
        <v>0</v>
      </c>
      <c r="I29" s="9" t="s">
        <v>93</v>
      </c>
    </row>
    <row r="30" spans="1:9" ht="15" customHeight="1">
      <c r="A30" s="15" t="s">
        <v>5</v>
      </c>
      <c r="B30" s="16" t="s">
        <v>21</v>
      </c>
      <c r="C30" s="16"/>
      <c r="D30" s="17">
        <v>1723675226.7</v>
      </c>
      <c r="E30" s="17">
        <v>1792604559.4000001</v>
      </c>
      <c r="F30" s="17">
        <v>1778374689.8199999</v>
      </c>
      <c r="G30" s="18">
        <f t="shared" si="1"/>
        <v>54699463.119999886</v>
      </c>
      <c r="H30" s="19">
        <f t="shared" si="0"/>
        <v>3.1734205071057842E-2</v>
      </c>
      <c r="I30" s="9"/>
    </row>
    <row r="31" spans="1:9" ht="245.25" customHeight="1" outlineLevel="1">
      <c r="A31" s="10" t="s">
        <v>48</v>
      </c>
      <c r="B31" s="11" t="s">
        <v>21</v>
      </c>
      <c r="C31" s="11" t="s">
        <v>15</v>
      </c>
      <c r="D31" s="14">
        <v>672218114.09000003</v>
      </c>
      <c r="E31" s="14">
        <v>712172941.13</v>
      </c>
      <c r="F31" s="14">
        <v>711778423.13999999</v>
      </c>
      <c r="G31" s="8">
        <f t="shared" si="1"/>
        <v>39560309.049999952</v>
      </c>
      <c r="H31" s="12">
        <f t="shared" si="0"/>
        <v>5.8850406171446101E-2</v>
      </c>
      <c r="I31" s="9" t="s">
        <v>94</v>
      </c>
    </row>
    <row r="32" spans="1:9" ht="409.5" customHeight="1" outlineLevel="1">
      <c r="A32" s="10" t="s">
        <v>49</v>
      </c>
      <c r="B32" s="11" t="s">
        <v>21</v>
      </c>
      <c r="C32" s="11" t="s">
        <v>16</v>
      </c>
      <c r="D32" s="14">
        <v>552815989.97000003</v>
      </c>
      <c r="E32" s="14">
        <v>576027221.42999995</v>
      </c>
      <c r="F32" s="14">
        <v>574520802.36000001</v>
      </c>
      <c r="G32" s="8">
        <f t="shared" si="1"/>
        <v>21704812.389999986</v>
      </c>
      <c r="H32" s="12">
        <f t="shared" si="0"/>
        <v>3.926227313211017E-2</v>
      </c>
      <c r="I32" s="9" t="s">
        <v>95</v>
      </c>
    </row>
    <row r="33" spans="1:9" ht="409.5" customHeight="1" outlineLevel="1">
      <c r="A33" s="10" t="s">
        <v>67</v>
      </c>
      <c r="B33" s="11" t="s">
        <v>21</v>
      </c>
      <c r="C33" s="11" t="s">
        <v>17</v>
      </c>
      <c r="D33" s="14">
        <v>370543595.99000001</v>
      </c>
      <c r="E33" s="14">
        <v>362081551.44999999</v>
      </c>
      <c r="F33" s="14">
        <v>357032851.74000001</v>
      </c>
      <c r="G33" s="8">
        <f t="shared" si="1"/>
        <v>-13510744.25</v>
      </c>
      <c r="H33" s="12">
        <f t="shared" si="0"/>
        <v>-3.6461955883767661E-2</v>
      </c>
      <c r="I33" s="9" t="s">
        <v>96</v>
      </c>
    </row>
    <row r="34" spans="1:9" ht="72" outlineLevel="1">
      <c r="A34" s="10" t="s">
        <v>74</v>
      </c>
      <c r="B34" s="11" t="s">
        <v>21</v>
      </c>
      <c r="C34" s="11" t="s">
        <v>19</v>
      </c>
      <c r="D34" s="14">
        <v>2447585.08</v>
      </c>
      <c r="E34" s="14">
        <v>2065766</v>
      </c>
      <c r="F34" s="14">
        <v>2054234</v>
      </c>
      <c r="G34" s="8">
        <f t="shared" si="1"/>
        <v>-393351.08000000007</v>
      </c>
      <c r="H34" s="12">
        <f t="shared" si="0"/>
        <v>-0.16070986999152648</v>
      </c>
      <c r="I34" s="9" t="s">
        <v>97</v>
      </c>
    </row>
    <row r="35" spans="1:9" ht="156" outlineLevel="1">
      <c r="A35" s="10" t="s">
        <v>50</v>
      </c>
      <c r="B35" s="11" t="s">
        <v>21</v>
      </c>
      <c r="C35" s="11" t="s">
        <v>21</v>
      </c>
      <c r="D35" s="14">
        <v>32749278.140000001</v>
      </c>
      <c r="E35" s="14">
        <v>25984390.010000002</v>
      </c>
      <c r="F35" s="14">
        <v>23109010.010000002</v>
      </c>
      <c r="G35" s="8">
        <f t="shared" si="1"/>
        <v>-9640268.129999999</v>
      </c>
      <c r="H35" s="12">
        <f t="shared" si="0"/>
        <v>-0.29436582048583737</v>
      </c>
      <c r="I35" s="9" t="s">
        <v>98</v>
      </c>
    </row>
    <row r="36" spans="1:9" ht="369.75" customHeight="1" outlineLevel="1">
      <c r="A36" s="10" t="s">
        <v>51</v>
      </c>
      <c r="B36" s="11" t="s">
        <v>21</v>
      </c>
      <c r="C36" s="11" t="s">
        <v>60</v>
      </c>
      <c r="D36" s="14">
        <v>92900663.430000007</v>
      </c>
      <c r="E36" s="14">
        <v>114272689.38</v>
      </c>
      <c r="F36" s="14">
        <v>109879368.56999999</v>
      </c>
      <c r="G36" s="8">
        <f t="shared" si="1"/>
        <v>16978705.139999986</v>
      </c>
      <c r="H36" s="12">
        <f t="shared" si="0"/>
        <v>0.18276193638588301</v>
      </c>
      <c r="I36" s="9" t="s">
        <v>99</v>
      </c>
    </row>
    <row r="37" spans="1:9" ht="15" customHeight="1">
      <c r="A37" s="15" t="s">
        <v>6</v>
      </c>
      <c r="B37" s="16" t="s">
        <v>62</v>
      </c>
      <c r="C37" s="16"/>
      <c r="D37" s="17">
        <v>228752360.19999999</v>
      </c>
      <c r="E37" s="17">
        <v>227434941.09</v>
      </c>
      <c r="F37" s="17">
        <v>226432021.38999999</v>
      </c>
      <c r="G37" s="18">
        <f t="shared" si="1"/>
        <v>-2320338.8100000024</v>
      </c>
      <c r="H37" s="19">
        <f t="shared" si="0"/>
        <v>-1.0143452981080991E-2</v>
      </c>
      <c r="I37" s="9"/>
    </row>
    <row r="38" spans="1:9" ht="310.5" customHeight="1" outlineLevel="1">
      <c r="A38" s="10" t="s">
        <v>52</v>
      </c>
      <c r="B38" s="11" t="s">
        <v>62</v>
      </c>
      <c r="C38" s="11" t="s">
        <v>15</v>
      </c>
      <c r="D38" s="14">
        <v>228752360.19999999</v>
      </c>
      <c r="E38" s="14">
        <v>227434941.09</v>
      </c>
      <c r="F38" s="14">
        <v>226432021.38999999</v>
      </c>
      <c r="G38" s="8">
        <f t="shared" si="1"/>
        <v>-2320338.8100000024</v>
      </c>
      <c r="H38" s="12">
        <f>F38/D38-1</f>
        <v>-1.0143452981080991E-2</v>
      </c>
      <c r="I38" s="9" t="s">
        <v>100</v>
      </c>
    </row>
    <row r="39" spans="1:9" ht="15" customHeight="1">
      <c r="A39" s="15" t="s">
        <v>7</v>
      </c>
      <c r="B39" s="16" t="s">
        <v>63</v>
      </c>
      <c r="C39" s="16"/>
      <c r="D39" s="17">
        <v>75306170.950000003</v>
      </c>
      <c r="E39" s="17">
        <v>70692011.569999993</v>
      </c>
      <c r="F39" s="17">
        <v>66432845.310000002</v>
      </c>
      <c r="G39" s="18">
        <f t="shared" si="1"/>
        <v>-8873325.6400000006</v>
      </c>
      <c r="H39" s="19">
        <f>F39/D39-1</f>
        <v>-0.1178299935856717</v>
      </c>
      <c r="I39" s="9"/>
    </row>
    <row r="40" spans="1:9" ht="48" outlineLevel="1">
      <c r="A40" s="10" t="s">
        <v>53</v>
      </c>
      <c r="B40" s="11" t="s">
        <v>63</v>
      </c>
      <c r="C40" s="11" t="s">
        <v>15</v>
      </c>
      <c r="D40" s="14">
        <v>9672570.9499999993</v>
      </c>
      <c r="E40" s="14">
        <v>9513811.5700000003</v>
      </c>
      <c r="F40" s="14">
        <v>9513811.5700000003</v>
      </c>
      <c r="G40" s="8">
        <f t="shared" si="1"/>
        <v>-158759.37999999896</v>
      </c>
      <c r="H40" s="12">
        <f>F40/D40-1</f>
        <v>-1.6413359056311583E-2</v>
      </c>
      <c r="I40" s="9" t="s">
        <v>101</v>
      </c>
    </row>
    <row r="41" spans="1:9" ht="187.5" customHeight="1" outlineLevel="1">
      <c r="A41" s="10" t="s">
        <v>54</v>
      </c>
      <c r="B41" s="11" t="s">
        <v>63</v>
      </c>
      <c r="C41" s="11" t="s">
        <v>17</v>
      </c>
      <c r="D41" s="14">
        <v>3880700</v>
      </c>
      <c r="E41" s="14">
        <v>3880700</v>
      </c>
      <c r="F41" s="14">
        <v>3499719.78</v>
      </c>
      <c r="G41" s="8">
        <f t="shared" si="1"/>
        <v>-380980.2200000002</v>
      </c>
      <c r="H41" s="12">
        <f>F41/D41-1</f>
        <v>-9.8173066714767998E-2</v>
      </c>
      <c r="I41" s="9" t="s">
        <v>102</v>
      </c>
    </row>
    <row r="42" spans="1:9" ht="192" outlineLevel="1">
      <c r="A42" s="10" t="s">
        <v>55</v>
      </c>
      <c r="B42" s="11" t="s">
        <v>63</v>
      </c>
      <c r="C42" s="11" t="s">
        <v>18</v>
      </c>
      <c r="D42" s="14">
        <v>53978100</v>
      </c>
      <c r="E42" s="14">
        <v>49522700</v>
      </c>
      <c r="F42" s="14">
        <v>45800860.689999998</v>
      </c>
      <c r="G42" s="8">
        <f t="shared" si="1"/>
        <v>-8177239.3100000024</v>
      </c>
      <c r="H42" s="12">
        <f t="shared" si="0"/>
        <v>-0.15149179593205397</v>
      </c>
      <c r="I42" s="9" t="s">
        <v>103</v>
      </c>
    </row>
    <row r="43" spans="1:9" ht="84" outlineLevel="1">
      <c r="A43" s="21" t="s">
        <v>70</v>
      </c>
      <c r="B43" s="11" t="s">
        <v>63</v>
      </c>
      <c r="C43" s="11" t="s">
        <v>20</v>
      </c>
      <c r="D43" s="14">
        <v>7774800</v>
      </c>
      <c r="E43" s="14">
        <v>7774800</v>
      </c>
      <c r="F43" s="14">
        <v>7618453.2699999996</v>
      </c>
      <c r="G43" s="8">
        <f t="shared" si="1"/>
        <v>-156346.73000000045</v>
      </c>
      <c r="H43" s="12">
        <f>F43/D43-1</f>
        <v>-2.0109421464217792E-2</v>
      </c>
      <c r="I43" s="9" t="s">
        <v>104</v>
      </c>
    </row>
    <row r="44" spans="1:9" ht="15" customHeight="1">
      <c r="A44" s="15" t="s">
        <v>8</v>
      </c>
      <c r="B44" s="16" t="s">
        <v>22</v>
      </c>
      <c r="C44" s="16"/>
      <c r="D44" s="17">
        <v>1200000</v>
      </c>
      <c r="E44" s="17">
        <v>559511.1</v>
      </c>
      <c r="F44" s="17">
        <v>559511.1</v>
      </c>
      <c r="G44" s="18">
        <f t="shared" si="1"/>
        <v>-640488.9</v>
      </c>
      <c r="H44" s="19">
        <f t="shared" si="0"/>
        <v>-0.53374074999999999</v>
      </c>
      <c r="I44" s="9"/>
    </row>
    <row r="45" spans="1:9" ht="27" customHeight="1" outlineLevel="1">
      <c r="A45" s="10" t="s">
        <v>56</v>
      </c>
      <c r="B45" s="11" t="s">
        <v>22</v>
      </c>
      <c r="C45" s="11" t="s">
        <v>15</v>
      </c>
      <c r="D45" s="14">
        <v>1200000</v>
      </c>
      <c r="E45" s="14">
        <v>559511.1</v>
      </c>
      <c r="F45" s="14">
        <v>559511.1</v>
      </c>
      <c r="G45" s="8">
        <f t="shared" si="1"/>
        <v>-640488.9</v>
      </c>
      <c r="H45" s="12">
        <f t="shared" si="0"/>
        <v>-0.53374074999999999</v>
      </c>
      <c r="I45" s="9" t="s">
        <v>105</v>
      </c>
    </row>
    <row r="46" spans="1:9" ht="15" customHeight="1">
      <c r="A46" s="15" t="s">
        <v>9</v>
      </c>
      <c r="B46" s="16" t="s">
        <v>64</v>
      </c>
      <c r="C46" s="16"/>
      <c r="D46" s="17">
        <v>4694691.74</v>
      </c>
      <c r="E46" s="17">
        <v>4694691.74</v>
      </c>
      <c r="F46" s="17">
        <v>4694691.74</v>
      </c>
      <c r="G46" s="18">
        <f t="shared" si="1"/>
        <v>0</v>
      </c>
      <c r="H46" s="19">
        <f t="shared" si="0"/>
        <v>0</v>
      </c>
      <c r="I46" s="29"/>
    </row>
    <row r="47" spans="1:9" ht="63.75" customHeight="1" outlineLevel="1">
      <c r="A47" s="10" t="s">
        <v>57</v>
      </c>
      <c r="B47" s="11" t="s">
        <v>64</v>
      </c>
      <c r="C47" s="11" t="s">
        <v>16</v>
      </c>
      <c r="D47" s="14">
        <v>4694691.74</v>
      </c>
      <c r="E47" s="14">
        <v>4694691.74</v>
      </c>
      <c r="F47" s="14">
        <v>4694691.74</v>
      </c>
      <c r="G47" s="8">
        <f t="shared" si="1"/>
        <v>0</v>
      </c>
      <c r="H47" s="12">
        <f t="shared" si="0"/>
        <v>0</v>
      </c>
      <c r="I47" s="9"/>
    </row>
    <row r="48" spans="1:9" ht="25.5">
      <c r="A48" s="15" t="s">
        <v>10</v>
      </c>
      <c r="B48" s="16" t="s">
        <v>23</v>
      </c>
      <c r="C48" s="16"/>
      <c r="D48" s="17">
        <v>23107775.359999999</v>
      </c>
      <c r="E48" s="17">
        <v>24045445.32</v>
      </c>
      <c r="F48" s="17">
        <v>19319220.879999999</v>
      </c>
      <c r="G48" s="18">
        <f t="shared" si="1"/>
        <v>-3788554.4800000004</v>
      </c>
      <c r="H48" s="19">
        <f t="shared" si="0"/>
        <v>-0.16395150208003406</v>
      </c>
      <c r="I48" s="20"/>
    </row>
    <row r="49" spans="1:9" ht="40.5" customHeight="1" outlineLevel="1">
      <c r="A49" s="10" t="s">
        <v>58</v>
      </c>
      <c r="B49" s="11" t="s">
        <v>23</v>
      </c>
      <c r="C49" s="11" t="s">
        <v>15</v>
      </c>
      <c r="D49" s="14">
        <v>23107775.359999999</v>
      </c>
      <c r="E49" s="14">
        <v>24045445.32</v>
      </c>
      <c r="F49" s="14">
        <v>19319220.879999999</v>
      </c>
      <c r="G49" s="8">
        <f t="shared" si="1"/>
        <v>-3788554.4800000004</v>
      </c>
      <c r="H49" s="12">
        <f t="shared" si="0"/>
        <v>-0.16395150208003406</v>
      </c>
      <c r="I49" s="9" t="s">
        <v>106</v>
      </c>
    </row>
    <row r="50" spans="1:9" ht="12.75" customHeight="1">
      <c r="A50" s="30" t="s">
        <v>11</v>
      </c>
      <c r="B50" s="31"/>
      <c r="C50" s="31"/>
      <c r="D50" s="22">
        <f>D5+D13+D17+D23+D28+D30+D37+D39+D44+D46+D48</f>
        <v>2735255970.0399995</v>
      </c>
      <c r="E50" s="22">
        <f>E5+E13+E17+E23+E28+E30+E37+E39+E44+E46+E48</f>
        <v>2927645490.0900006</v>
      </c>
      <c r="F50" s="22">
        <f>F5+F13+F17+F23+F28+F30+F37+F39+F44+F46+F48</f>
        <v>2850779881.3899994</v>
      </c>
      <c r="G50" s="22">
        <f>G5+G13+G17+G23+G28+G30+G37+G39+G44+G46+G48</f>
        <v>115523911.34999987</v>
      </c>
      <c r="H50" s="19">
        <f>F50/D50-1</f>
        <v>4.2235137265164369E-2</v>
      </c>
      <c r="I50" s="9"/>
    </row>
    <row r="51" spans="1:9" ht="12.75" customHeight="1">
      <c r="A51" s="3"/>
      <c r="B51" s="3"/>
      <c r="C51" s="3"/>
      <c r="D51" s="3"/>
      <c r="E51" s="3"/>
      <c r="F51" s="3"/>
      <c r="G51" s="3"/>
    </row>
  </sheetData>
  <autoFilter ref="A3:H50">
    <filterColumn colId="3" showButton="0"/>
    <filterColumn colId="4" showButton="0"/>
    <filterColumn colId="6" showButton="0"/>
  </autoFilter>
  <mergeCells count="9">
    <mergeCell ref="A1:I1"/>
    <mergeCell ref="D3:F3"/>
    <mergeCell ref="G3:H3"/>
    <mergeCell ref="I3:I4"/>
    <mergeCell ref="A50:C50"/>
    <mergeCell ref="A3:A4"/>
    <mergeCell ref="B3:B4"/>
    <mergeCell ref="C3:C4"/>
    <mergeCell ref="A2:I2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Верескунова Наталья Владимировна</dc:creator>
  <cp:lastModifiedBy>SpirinaOS</cp:lastModifiedBy>
  <dcterms:created xsi:type="dcterms:W3CDTF">2017-06-20T11:37:55Z</dcterms:created>
  <dcterms:modified xsi:type="dcterms:W3CDTF">2021-03-26T11:58:55Z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