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891" i="1" l="1"/>
  <c r="F890" i="1" s="1"/>
  <c r="F889" i="1" s="1"/>
  <c r="F888" i="1" s="1"/>
  <c r="F887" i="1" s="1"/>
  <c r="F886" i="1" s="1"/>
  <c r="F885" i="1" s="1"/>
  <c r="F884" i="1"/>
  <c r="F883" i="1" s="1"/>
  <c r="F882" i="1" s="1"/>
  <c r="F881" i="1" s="1"/>
  <c r="F880" i="1" s="1"/>
  <c r="F879" i="1" s="1"/>
  <c r="F878" i="1" s="1"/>
  <c r="F877" i="1"/>
  <c r="F876" i="1" s="1"/>
  <c r="F875" i="1" s="1"/>
  <c r="F874" i="1"/>
  <c r="F873" i="1"/>
  <c r="F872" i="1" s="1"/>
  <c r="F867" i="1"/>
  <c r="G867" i="1" s="1"/>
  <c r="F866" i="1"/>
  <c r="F865" i="1" s="1"/>
  <c r="F864" i="1" s="1"/>
  <c r="F863" i="1"/>
  <c r="G863" i="1" s="1"/>
  <c r="F862" i="1"/>
  <c r="F861" i="1" s="1"/>
  <c r="F860" i="1" s="1"/>
  <c r="F857" i="1"/>
  <c r="G857" i="1" s="1"/>
  <c r="G856" i="1" s="1"/>
  <c r="G855" i="1" s="1"/>
  <c r="F856" i="1"/>
  <c r="F855" i="1" s="1"/>
  <c r="F854" i="1"/>
  <c r="G854" i="1" s="1"/>
  <c r="F853" i="1"/>
  <c r="G853" i="1" s="1"/>
  <c r="F852" i="1"/>
  <c r="F851" i="1" s="1"/>
  <c r="F850" i="1" s="1"/>
  <c r="F849" i="1" s="1"/>
  <c r="F847" i="1"/>
  <c r="G847" i="1" s="1"/>
  <c r="G846" i="1" s="1"/>
  <c r="G845" i="1" s="1"/>
  <c r="F846" i="1"/>
  <c r="F845" i="1" s="1"/>
  <c r="F844" i="1"/>
  <c r="F843" i="1" s="1"/>
  <c r="F842" i="1" s="1"/>
  <c r="F840" i="1"/>
  <c r="F839" i="1" s="1"/>
  <c r="F838" i="1" s="1"/>
  <c r="F837" i="1"/>
  <c r="G837" i="1" s="1"/>
  <c r="F836" i="1"/>
  <c r="F835" i="1" s="1"/>
  <c r="F834" i="1" s="1"/>
  <c r="F833" i="1" s="1"/>
  <c r="F830" i="1"/>
  <c r="F829" i="1" s="1"/>
  <c r="F828" i="1"/>
  <c r="F827" i="1" s="1"/>
  <c r="F826" i="1" s="1"/>
  <c r="F825" i="1" s="1"/>
  <c r="F824" i="1"/>
  <c r="F823" i="1" s="1"/>
  <c r="F822" i="1"/>
  <c r="F821" i="1" s="1"/>
  <c r="F820" i="1" s="1"/>
  <c r="F819" i="1" s="1"/>
  <c r="F818" i="1" s="1"/>
  <c r="F817" i="1"/>
  <c r="G817" i="1" s="1"/>
  <c r="G816" i="1" s="1"/>
  <c r="G815" i="1" s="1"/>
  <c r="F816" i="1"/>
  <c r="F815" i="1" s="1"/>
  <c r="F814" i="1"/>
  <c r="F813" i="1" s="1"/>
  <c r="F812" i="1" s="1"/>
  <c r="F810" i="1"/>
  <c r="F809" i="1" s="1"/>
  <c r="F808" i="1"/>
  <c r="F807" i="1" s="1"/>
  <c r="F802" i="1"/>
  <c r="F801" i="1" s="1"/>
  <c r="F800" i="1" s="1"/>
  <c r="F799" i="1" s="1"/>
  <c r="F797" i="1"/>
  <c r="F796" i="1" s="1"/>
  <c r="F795" i="1" s="1"/>
  <c r="F794" i="1" s="1"/>
  <c r="F793" i="1" s="1"/>
  <c r="F792" i="1"/>
  <c r="F791" i="1" s="1"/>
  <c r="F790" i="1" s="1"/>
  <c r="F789" i="1"/>
  <c r="F788" i="1" s="1"/>
  <c r="F787" i="1"/>
  <c r="F786" i="1" s="1"/>
  <c r="F785" i="1" s="1"/>
  <c r="F784" i="1" s="1"/>
  <c r="F783" i="1"/>
  <c r="F782" i="1" s="1"/>
  <c r="F781" i="1" s="1"/>
  <c r="F780" i="1" s="1"/>
  <c r="F779" i="1"/>
  <c r="F778" i="1" s="1"/>
  <c r="F777" i="1"/>
  <c r="F776" i="1" s="1"/>
  <c r="F775" i="1"/>
  <c r="F774" i="1" s="1"/>
  <c r="F771" i="1"/>
  <c r="F770" i="1" s="1"/>
  <c r="F769" i="1" s="1"/>
  <c r="F768" i="1"/>
  <c r="F767" i="1" s="1"/>
  <c r="F766" i="1" s="1"/>
  <c r="F765" i="1"/>
  <c r="F764" i="1"/>
  <c r="F763" i="1" s="1"/>
  <c r="F762" i="1"/>
  <c r="F761" i="1"/>
  <c r="F760" i="1" s="1"/>
  <c r="F758" i="1"/>
  <c r="F757" i="1" s="1"/>
  <c r="F756" i="1" s="1"/>
  <c r="F755" i="1"/>
  <c r="F754" i="1" s="1"/>
  <c r="F752" i="1" s="1"/>
  <c r="F751" i="1"/>
  <c r="F750" i="1" s="1"/>
  <c r="F749" i="1" s="1"/>
  <c r="F748" i="1"/>
  <c r="F747" i="1" s="1"/>
  <c r="F746" i="1" s="1"/>
  <c r="F745" i="1"/>
  <c r="F744" i="1"/>
  <c r="F743" i="1"/>
  <c r="G743" i="1" s="1"/>
  <c r="G742" i="1" s="1"/>
  <c r="G737" i="1" s="1"/>
  <c r="F742" i="1"/>
  <c r="F737" i="1" s="1"/>
  <c r="F736" i="1"/>
  <c r="F735" i="1" s="1"/>
  <c r="F734" i="1"/>
  <c r="F733" i="1" s="1"/>
  <c r="F732" i="1"/>
  <c r="F731" i="1" s="1"/>
  <c r="F728" i="1"/>
  <c r="F727" i="1" s="1"/>
  <c r="F726" i="1" s="1"/>
  <c r="F725" i="1"/>
  <c r="F724" i="1" s="1"/>
  <c r="F723" i="1" s="1"/>
  <c r="F721" i="1"/>
  <c r="F720" i="1" s="1"/>
  <c r="F719" i="1"/>
  <c r="F718" i="1" s="1"/>
  <c r="F712" i="1"/>
  <c r="F711" i="1" s="1"/>
  <c r="F710" i="1"/>
  <c r="F709" i="1"/>
  <c r="F708" i="1"/>
  <c r="G708" i="1" s="1"/>
  <c r="G707" i="1" s="1"/>
  <c r="G705" i="1" s="1"/>
  <c r="F707" i="1"/>
  <c r="F705" i="1" s="1"/>
  <c r="F704" i="1"/>
  <c r="F703" i="1"/>
  <c r="F702" i="1" s="1"/>
  <c r="F701" i="1"/>
  <c r="F700" i="1" s="1"/>
  <c r="F699" i="1" s="1"/>
  <c r="F698" i="1"/>
  <c r="F697" i="1"/>
  <c r="F696" i="1" s="1"/>
  <c r="F695" i="1" s="1"/>
  <c r="F692" i="1"/>
  <c r="F691" i="1" s="1"/>
  <c r="F690" i="1"/>
  <c r="F689" i="1" s="1"/>
  <c r="F683" i="1"/>
  <c r="F682" i="1" s="1"/>
  <c r="F681" i="1" s="1"/>
  <c r="F680" i="1" s="1"/>
  <c r="F679" i="1" s="1"/>
  <c r="F678" i="1"/>
  <c r="F677" i="1" s="1"/>
  <c r="F676" i="1"/>
  <c r="F675" i="1" s="1"/>
  <c r="F674" i="1"/>
  <c r="G674" i="1" s="1"/>
  <c r="G673" i="1" s="1"/>
  <c r="G671" i="1" s="1"/>
  <c r="F670" i="1"/>
  <c r="F669" i="1" s="1"/>
  <c r="F668" i="1" s="1"/>
  <c r="F667" i="1"/>
  <c r="F666" i="1" s="1"/>
  <c r="F665" i="1" s="1"/>
  <c r="F664" i="1"/>
  <c r="F663" i="1" s="1"/>
  <c r="F662" i="1"/>
  <c r="F661" i="1" s="1"/>
  <c r="F660" i="1"/>
  <c r="F659" i="1"/>
  <c r="F656" i="1"/>
  <c r="F655" i="1" s="1"/>
  <c r="F654" i="1" s="1"/>
  <c r="F653" i="1"/>
  <c r="F652" i="1" s="1"/>
  <c r="F651" i="1" s="1"/>
  <c r="F649" i="1"/>
  <c r="F648" i="1" s="1"/>
  <c r="F647" i="1"/>
  <c r="F646" i="1" s="1"/>
  <c r="F645" i="1"/>
  <c r="F644" i="1" s="1"/>
  <c r="F641" i="1"/>
  <c r="F640" i="1"/>
  <c r="F639" i="1" s="1"/>
  <c r="F638" i="1"/>
  <c r="F637" i="1" s="1"/>
  <c r="F636" i="1" s="1"/>
  <c r="F632" i="1"/>
  <c r="F631" i="1" s="1"/>
  <c r="F630" i="1" s="1"/>
  <c r="F629" i="1" s="1"/>
  <c r="F628" i="1" s="1"/>
  <c r="F627" i="1"/>
  <c r="F626" i="1" s="1"/>
  <c r="F625" i="1" s="1"/>
  <c r="F624" i="1" s="1"/>
  <c r="F623" i="1"/>
  <c r="F622" i="1"/>
  <c r="F621" i="1"/>
  <c r="F620" i="1"/>
  <c r="F619" i="1"/>
  <c r="F618" i="1" s="1"/>
  <c r="F616" i="1" s="1"/>
  <c r="F615" i="1"/>
  <c r="F614" i="1" s="1"/>
  <c r="F613" i="1" s="1"/>
  <c r="F612" i="1"/>
  <c r="F611" i="1" s="1"/>
  <c r="F610" i="1" s="1"/>
  <c r="F609" i="1" s="1"/>
  <c r="F608" i="1"/>
  <c r="F607" i="1" s="1"/>
  <c r="F606" i="1" s="1"/>
  <c r="F605" i="1"/>
  <c r="F604" i="1" s="1"/>
  <c r="F603" i="1" s="1"/>
  <c r="F602" i="1"/>
  <c r="F601" i="1"/>
  <c r="F600" i="1" s="1"/>
  <c r="F599" i="1" s="1"/>
  <c r="F598" i="1"/>
  <c r="F597" i="1"/>
  <c r="F596" i="1" s="1"/>
  <c r="F595" i="1" s="1"/>
  <c r="F592" i="1"/>
  <c r="F591" i="1"/>
  <c r="F590" i="1"/>
  <c r="G590" i="1" s="1"/>
  <c r="G589" i="1" s="1"/>
  <c r="G588" i="1" s="1"/>
  <c r="F587" i="1"/>
  <c r="F586" i="1" s="1"/>
  <c r="G585" i="1"/>
  <c r="F585" i="1"/>
  <c r="F584" i="1" s="1"/>
  <c r="G584" i="1" s="1"/>
  <c r="G581" i="1" s="1"/>
  <c r="F583" i="1"/>
  <c r="F582" i="1" s="1"/>
  <c r="F581" i="1" s="1"/>
  <c r="F577" i="1"/>
  <c r="F576" i="1" s="1"/>
  <c r="F575" i="1" s="1"/>
  <c r="F574" i="1" s="1"/>
  <c r="F573" i="1" s="1"/>
  <c r="F572" i="1"/>
  <c r="F571" i="1" s="1"/>
  <c r="F569" i="1"/>
  <c r="F568" i="1"/>
  <c r="F567" i="1" s="1"/>
  <c r="F565" i="1"/>
  <c r="F564" i="1" s="1"/>
  <c r="F563" i="1"/>
  <c r="F562" i="1" s="1"/>
  <c r="F561" i="1"/>
  <c r="G561" i="1" s="1"/>
  <c r="G560" i="1" s="1"/>
  <c r="G558" i="1" s="1"/>
  <c r="F560" i="1"/>
  <c r="F558" i="1" s="1"/>
  <c r="F557" i="1"/>
  <c r="F556" i="1" s="1"/>
  <c r="F555" i="1"/>
  <c r="F554" i="1" s="1"/>
  <c r="F553" i="1"/>
  <c r="G553" i="1" s="1"/>
  <c r="F552" i="1"/>
  <c r="F550" i="1" s="1"/>
  <c r="F549" i="1"/>
  <c r="F548" i="1" s="1"/>
  <c r="F547" i="1" s="1"/>
  <c r="F546" i="1"/>
  <c r="F545" i="1"/>
  <c r="F544" i="1" s="1"/>
  <c r="F543" i="1"/>
  <c r="F542" i="1" s="1"/>
  <c r="F541" i="1" s="1"/>
  <c r="F538" i="1"/>
  <c r="F537" i="1" s="1"/>
  <c r="F536" i="1"/>
  <c r="G536" i="1" s="1"/>
  <c r="G535" i="1" s="1"/>
  <c r="G534" i="1" s="1"/>
  <c r="F533" i="1"/>
  <c r="F532" i="1" s="1"/>
  <c r="F531" i="1"/>
  <c r="F530" i="1" s="1"/>
  <c r="F529" i="1"/>
  <c r="F528" i="1" s="1"/>
  <c r="F524" i="1"/>
  <c r="F523" i="1" s="1"/>
  <c r="F522" i="1"/>
  <c r="F521" i="1"/>
  <c r="F520" i="1"/>
  <c r="G520" i="1" s="1"/>
  <c r="F519" i="1"/>
  <c r="F518" i="1" s="1"/>
  <c r="F517" i="1" s="1"/>
  <c r="F516" i="1"/>
  <c r="F515" i="1" s="1"/>
  <c r="F514" i="1"/>
  <c r="F513" i="1" s="1"/>
  <c r="F512" i="1"/>
  <c r="G512" i="1" s="1"/>
  <c r="G511" i="1" s="1"/>
  <c r="G509" i="1" s="1"/>
  <c r="F508" i="1"/>
  <c r="F507" i="1" s="1"/>
  <c r="F506" i="1" s="1"/>
  <c r="F505" i="1"/>
  <c r="F504" i="1" s="1"/>
  <c r="F503" i="1" s="1"/>
  <c r="F502" i="1"/>
  <c r="F501" i="1" s="1"/>
  <c r="F500" i="1"/>
  <c r="F499" i="1" s="1"/>
  <c r="F498" i="1"/>
  <c r="G498" i="1" s="1"/>
  <c r="F491" i="1"/>
  <c r="F490" i="1" s="1"/>
  <c r="F489" i="1" s="1"/>
  <c r="F488" i="1" s="1"/>
  <c r="F487" i="1" s="1"/>
  <c r="F486" i="1"/>
  <c r="F485" i="1" s="1"/>
  <c r="F484" i="1"/>
  <c r="F483" i="1" s="1"/>
  <c r="F482" i="1"/>
  <c r="F481" i="1" s="1"/>
  <c r="F478" i="1"/>
  <c r="G478" i="1" s="1"/>
  <c r="G477" i="1" s="1"/>
  <c r="G476" i="1" s="1"/>
  <c r="F477" i="1"/>
  <c r="F476" i="1" s="1"/>
  <c r="F475" i="1"/>
  <c r="F474" i="1" s="1"/>
  <c r="F473" i="1"/>
  <c r="G473" i="1" s="1"/>
  <c r="G472" i="1" s="1"/>
  <c r="G471" i="1" s="1"/>
  <c r="G470" i="1" s="1"/>
  <c r="G469" i="1"/>
  <c r="F469" i="1"/>
  <c r="F468" i="1" s="1"/>
  <c r="F467" i="1" s="1"/>
  <c r="G468" i="1"/>
  <c r="G467" i="1" s="1"/>
  <c r="F466" i="1"/>
  <c r="F465" i="1" s="1"/>
  <c r="F464" i="1" s="1"/>
  <c r="F463" i="1"/>
  <c r="F462" i="1" s="1"/>
  <c r="F461" i="1" s="1"/>
  <c r="F460" i="1"/>
  <c r="F459" i="1" s="1"/>
  <c r="F458" i="1"/>
  <c r="F457" i="1" s="1"/>
  <c r="F452" i="1" s="1"/>
  <c r="F451" i="1"/>
  <c r="G451" i="1" s="1"/>
  <c r="G450" i="1" s="1"/>
  <c r="G449" i="1" s="1"/>
  <c r="F450" i="1"/>
  <c r="F449" i="1" s="1"/>
  <c r="F445" i="1"/>
  <c r="F444" i="1" s="1"/>
  <c r="F443" i="1" s="1"/>
  <c r="F442" i="1" s="1"/>
  <c r="F441" i="1" s="1"/>
  <c r="F440" i="1"/>
  <c r="F439" i="1"/>
  <c r="F438" i="1"/>
  <c r="F437" i="1"/>
  <c r="F436" i="1" s="1"/>
  <c r="F435" i="1" s="1"/>
  <c r="F434" i="1"/>
  <c r="F433" i="1"/>
  <c r="F432" i="1"/>
  <c r="F431" i="1"/>
  <c r="F430" i="1"/>
  <c r="G430" i="1" s="1"/>
  <c r="F429" i="1"/>
  <c r="F427" i="1" s="1"/>
  <c r="F426" i="1"/>
  <c r="F425" i="1"/>
  <c r="F424" i="1" s="1"/>
  <c r="F423" i="1"/>
  <c r="F422" i="1" s="1"/>
  <c r="F421" i="1" s="1"/>
  <c r="F420" i="1"/>
  <c r="G420" i="1" s="1"/>
  <c r="G419" i="1" s="1"/>
  <c r="G418" i="1" s="1"/>
  <c r="F413" i="1"/>
  <c r="F412" i="1" s="1"/>
  <c r="F411" i="1" s="1"/>
  <c r="F410" i="1" s="1"/>
  <c r="F409" i="1" s="1"/>
  <c r="F408" i="1" s="1"/>
  <c r="F407" i="1"/>
  <c r="F406" i="1" s="1"/>
  <c r="F405" i="1" s="1"/>
  <c r="F404" i="1" s="1"/>
  <c r="F403" i="1"/>
  <c r="G403" i="1" s="1"/>
  <c r="G402" i="1" s="1"/>
  <c r="G399" i="1" s="1"/>
  <c r="G398" i="1" s="1"/>
  <c r="G397" i="1" s="1"/>
  <c r="F401" i="1"/>
  <c r="F400" i="1" s="1"/>
  <c r="F396" i="1"/>
  <c r="F395" i="1" s="1"/>
  <c r="F394" i="1" s="1"/>
  <c r="F393" i="1"/>
  <c r="F392" i="1" s="1"/>
  <c r="F389" i="1" s="1"/>
  <c r="F391" i="1"/>
  <c r="G391" i="1" s="1"/>
  <c r="G390" i="1"/>
  <c r="G389" i="1" s="1"/>
  <c r="G373" i="1" s="1"/>
  <c r="F390" i="1"/>
  <c r="F388" i="1"/>
  <c r="F387" i="1" s="1"/>
  <c r="F386" i="1" s="1"/>
  <c r="F385" i="1"/>
  <c r="F384" i="1"/>
  <c r="F383" i="1"/>
  <c r="F382" i="1"/>
  <c r="F380" i="1"/>
  <c r="F379" i="1" s="1"/>
  <c r="F378" i="1" s="1"/>
  <c r="F377" i="1"/>
  <c r="F376" i="1"/>
  <c r="F371" i="1"/>
  <c r="F370" i="1" s="1"/>
  <c r="F369" i="1" s="1"/>
  <c r="F368" i="1"/>
  <c r="F367" i="1" s="1"/>
  <c r="F366" i="1" s="1"/>
  <c r="F365" i="1" s="1"/>
  <c r="F364" i="1" s="1"/>
  <c r="F363" i="1" s="1"/>
  <c r="F362" i="1"/>
  <c r="F361" i="1" s="1"/>
  <c r="F360" i="1" s="1"/>
  <c r="F359" i="1" s="1"/>
  <c r="F358" i="1"/>
  <c r="F357" i="1" s="1"/>
  <c r="F356" i="1" s="1"/>
  <c r="F355" i="1"/>
  <c r="F354" i="1"/>
  <c r="F353" i="1"/>
  <c r="G353" i="1" s="1"/>
  <c r="G352" i="1" s="1"/>
  <c r="G351" i="1" s="1"/>
  <c r="G350" i="1" s="1"/>
  <c r="G349" i="1" s="1"/>
  <c r="G348" i="1" s="1"/>
  <c r="F352" i="1"/>
  <c r="F351" i="1" s="1"/>
  <c r="F350" i="1" s="1"/>
  <c r="F349" i="1" s="1"/>
  <c r="F348" i="1" s="1"/>
  <c r="F346" i="1"/>
  <c r="F344" i="1"/>
  <c r="F343" i="1"/>
  <c r="F342" i="1"/>
  <c r="F341" i="1" s="1"/>
  <c r="F340" i="1" s="1"/>
  <c r="F339" i="1" s="1"/>
  <c r="F338" i="1"/>
  <c r="F337" i="1" s="1"/>
  <c r="F336" i="1" s="1"/>
  <c r="F335" i="1"/>
  <c r="F334" i="1" s="1"/>
  <c r="F333" i="1" s="1"/>
  <c r="G332" i="1"/>
  <c r="F332" i="1"/>
  <c r="F331" i="1"/>
  <c r="G331" i="1" s="1"/>
  <c r="F328" i="1"/>
  <c r="G328" i="1" s="1"/>
  <c r="F327" i="1"/>
  <c r="G327" i="1" s="1"/>
  <c r="F326" i="1"/>
  <c r="F325" i="1" s="1"/>
  <c r="F322" i="1"/>
  <c r="F321" i="1" s="1"/>
  <c r="F320" i="1" s="1"/>
  <c r="F319" i="1" s="1"/>
  <c r="F318" i="1" s="1"/>
  <c r="F316" i="1"/>
  <c r="F315" i="1" s="1"/>
  <c r="F314" i="1" s="1"/>
  <c r="F313" i="1"/>
  <c r="F312" i="1" s="1"/>
  <c r="F311" i="1" s="1"/>
  <c r="F310" i="1"/>
  <c r="F309" i="1" s="1"/>
  <c r="F308" i="1" s="1"/>
  <c r="F306" i="1"/>
  <c r="F305" i="1" s="1"/>
  <c r="F304" i="1"/>
  <c r="F303" i="1"/>
  <c r="F302" i="1" s="1"/>
  <c r="F301" i="1" s="1"/>
  <c r="F298" i="1"/>
  <c r="F297" i="1" s="1"/>
  <c r="F296" i="1" s="1"/>
  <c r="F295" i="1"/>
  <c r="F294" i="1" s="1"/>
  <c r="F293" i="1"/>
  <c r="F292" i="1" s="1"/>
  <c r="F290" i="1"/>
  <c r="F289" i="1" s="1"/>
  <c r="F288" i="1" s="1"/>
  <c r="F287" i="1"/>
  <c r="F286" i="1" s="1"/>
  <c r="F285" i="1"/>
  <c r="G285" i="1" s="1"/>
  <c r="G284" i="1" s="1"/>
  <c r="G283" i="1" s="1"/>
  <c r="G282" i="1" s="1"/>
  <c r="G281" i="1" s="1"/>
  <c r="G280" i="1" s="1"/>
  <c r="F279" i="1"/>
  <c r="G279" i="1" s="1"/>
  <c r="G278" i="1"/>
  <c r="F278" i="1"/>
  <c r="F277" i="1"/>
  <c r="G277" i="1" s="1"/>
  <c r="G268" i="1" s="1"/>
  <c r="G267" i="1" s="1"/>
  <c r="G266" i="1" s="1"/>
  <c r="F276" i="1"/>
  <c r="F275" i="1" s="1"/>
  <c r="F274" i="1" s="1"/>
  <c r="F273" i="1"/>
  <c r="F272" i="1" s="1"/>
  <c r="F271" i="1"/>
  <c r="F270" i="1" s="1"/>
  <c r="F265" i="1"/>
  <c r="G265" i="1" s="1"/>
  <c r="G264" i="1" s="1"/>
  <c r="G263" i="1" s="1"/>
  <c r="G262" i="1" s="1"/>
  <c r="G261" i="1" s="1"/>
  <c r="F259" i="1"/>
  <c r="F258" i="1" s="1"/>
  <c r="F257" i="1" s="1"/>
  <c r="F256" i="1" s="1"/>
  <c r="F255" i="1" s="1"/>
  <c r="F254" i="1" s="1"/>
  <c r="F253" i="1"/>
  <c r="F252" i="1" s="1"/>
  <c r="F251" i="1" s="1"/>
  <c r="F250" i="1" s="1"/>
  <c r="F249" i="1" s="1"/>
  <c r="F248" i="1"/>
  <c r="F247" i="1"/>
  <c r="F246" i="1" s="1"/>
  <c r="F245" i="1"/>
  <c r="F244" i="1" s="1"/>
  <c r="F243" i="1"/>
  <c r="F242" i="1"/>
  <c r="F241" i="1"/>
  <c r="F240" i="1" s="1"/>
  <c r="F239" i="1" s="1"/>
  <c r="F238" i="1"/>
  <c r="F237" i="1"/>
  <c r="F236" i="1" s="1"/>
  <c r="F235" i="1" s="1"/>
  <c r="F234" i="1" s="1"/>
  <c r="F233" i="1" s="1"/>
  <c r="F232" i="1"/>
  <c r="G232" i="1" s="1"/>
  <c r="F231" i="1"/>
  <c r="F230" i="1" s="1"/>
  <c r="F229" i="1" s="1"/>
  <c r="F228" i="1" s="1"/>
  <c r="F227" i="1" s="1"/>
  <c r="F226" i="1" s="1"/>
  <c r="F224" i="1"/>
  <c r="G224" i="1" s="1"/>
  <c r="G223" i="1" s="1"/>
  <c r="G220" i="1" s="1"/>
  <c r="F223" i="1"/>
  <c r="F222" i="1"/>
  <c r="F221" i="1"/>
  <c r="F220" i="1" s="1"/>
  <c r="F219" i="1"/>
  <c r="F218" i="1" s="1"/>
  <c r="F217" i="1"/>
  <c r="F216" i="1" s="1"/>
  <c r="F215" i="1"/>
  <c r="F214" i="1" s="1"/>
  <c r="F213" i="1"/>
  <c r="F212" i="1"/>
  <c r="F211" i="1"/>
  <c r="F208" i="1"/>
  <c r="F207" i="1" s="1"/>
  <c r="F206" i="1" s="1"/>
  <c r="F204" i="1"/>
  <c r="F203" i="1" s="1"/>
  <c r="F202" i="1" s="1"/>
  <c r="F201" i="1"/>
  <c r="F200" i="1"/>
  <c r="F199" i="1"/>
  <c r="F198" i="1"/>
  <c r="F197" i="1"/>
  <c r="F196" i="1"/>
  <c r="F195" i="1" s="1"/>
  <c r="F194" i="1"/>
  <c r="F193" i="1" s="1"/>
  <c r="F190" i="1"/>
  <c r="F189" i="1" s="1"/>
  <c r="F188" i="1"/>
  <c r="F187" i="1"/>
  <c r="F186" i="1"/>
  <c r="F182" i="1"/>
  <c r="G182" i="1" s="1"/>
  <c r="G181" i="1"/>
  <c r="G180" i="1" s="1"/>
  <c r="F181" i="1"/>
  <c r="F180" i="1"/>
  <c r="F179" i="1"/>
  <c r="G179" i="1" s="1"/>
  <c r="G178" i="1" s="1"/>
  <c r="F174" i="1"/>
  <c r="F173" i="1" s="1"/>
  <c r="F172" i="1"/>
  <c r="F171" i="1"/>
  <c r="F170" i="1"/>
  <c r="F165" i="1"/>
  <c r="F164" i="1" s="1"/>
  <c r="F163" i="1"/>
  <c r="F162" i="1" s="1"/>
  <c r="F159" i="1"/>
  <c r="F158" i="1"/>
  <c r="F157" i="1" s="1"/>
  <c r="F156" i="1"/>
  <c r="F155" i="1"/>
  <c r="F152" i="1"/>
  <c r="F151" i="1" s="1"/>
  <c r="F150" i="1" s="1"/>
  <c r="F149" i="1"/>
  <c r="F148" i="1" s="1"/>
  <c r="F147" i="1"/>
  <c r="G147" i="1" s="1"/>
  <c r="G146" i="1" s="1"/>
  <c r="G143" i="1" s="1"/>
  <c r="G139" i="1" s="1"/>
  <c r="G138" i="1" s="1"/>
  <c r="F145" i="1"/>
  <c r="F144" i="1" s="1"/>
  <c r="F142" i="1"/>
  <c r="F141" i="1" s="1"/>
  <c r="F140" i="1" s="1"/>
  <c r="F137" i="1"/>
  <c r="F136" i="1" s="1"/>
  <c r="F135" i="1" s="1"/>
  <c r="F134" i="1" s="1"/>
  <c r="F133" i="1"/>
  <c r="F132" i="1" s="1"/>
  <c r="F131" i="1" s="1"/>
  <c r="F130" i="1"/>
  <c r="F129" i="1" s="1"/>
  <c r="F128" i="1" s="1"/>
  <c r="F127" i="1"/>
  <c r="F126" i="1" s="1"/>
  <c r="F125" i="1" s="1"/>
  <c r="F124" i="1" s="1"/>
  <c r="F122" i="1"/>
  <c r="F121" i="1"/>
  <c r="F120" i="1" s="1"/>
  <c r="F119" i="1" s="1"/>
  <c r="F118" i="1"/>
  <c r="F117" i="1"/>
  <c r="F116" i="1" s="1"/>
  <c r="F115" i="1" s="1"/>
  <c r="F112" i="1"/>
  <c r="F111" i="1"/>
  <c r="F110" i="1" s="1"/>
  <c r="F109" i="1" s="1"/>
  <c r="F108" i="1"/>
  <c r="F107" i="1" s="1"/>
  <c r="F106" i="1"/>
  <c r="F105" i="1" s="1"/>
  <c r="F104" i="1"/>
  <c r="F103" i="1" s="1"/>
  <c r="F102" i="1" s="1"/>
  <c r="F101" i="1"/>
  <c r="F100" i="1"/>
  <c r="F99" i="1" s="1"/>
  <c r="F98" i="1"/>
  <c r="F97" i="1" s="1"/>
  <c r="F96" i="1" s="1"/>
  <c r="F95" i="1"/>
  <c r="F94" i="1" s="1"/>
  <c r="F93" i="1" s="1"/>
  <c r="F89" i="1"/>
  <c r="G89" i="1" s="1"/>
  <c r="F85" i="1"/>
  <c r="F84" i="1" s="1"/>
  <c r="F83" i="1" s="1"/>
  <c r="F82" i="1"/>
  <c r="F81" i="1" s="1"/>
  <c r="F80" i="1" s="1"/>
  <c r="F79" i="1"/>
  <c r="F78" i="1"/>
  <c r="F74" i="1"/>
  <c r="F73" i="1" s="1"/>
  <c r="F70" i="1" s="1"/>
  <c r="F69" i="1" s="1"/>
  <c r="F72" i="1"/>
  <c r="F71" i="1"/>
  <c r="F68" i="1"/>
  <c r="F67" i="1"/>
  <c r="F66" i="1"/>
  <c r="F65" i="1" s="1"/>
  <c r="F64" i="1"/>
  <c r="F63" i="1" s="1"/>
  <c r="F59" i="1"/>
  <c r="F58" i="1" s="1"/>
  <c r="F57" i="1"/>
  <c r="F56" i="1" s="1"/>
  <c r="F52" i="1"/>
  <c r="F51" i="1"/>
  <c r="F50" i="1"/>
  <c r="F49" i="1" s="1"/>
  <c r="F48" i="1"/>
  <c r="F47" i="1" s="1"/>
  <c r="F42" i="1"/>
  <c r="F41" i="1" s="1"/>
  <c r="F40" i="1"/>
  <c r="F39" i="1"/>
  <c r="F38" i="1"/>
  <c r="F37" i="1" s="1"/>
  <c r="F36" i="1"/>
  <c r="F35" i="1"/>
  <c r="F34" i="1"/>
  <c r="F33" i="1"/>
  <c r="F32" i="1" s="1"/>
  <c r="F30" i="1"/>
  <c r="F29" i="1" s="1"/>
  <c r="F28" i="1" s="1"/>
  <c r="F27" i="1"/>
  <c r="F26" i="1"/>
  <c r="F25" i="1" s="1"/>
  <c r="F24" i="1" s="1"/>
  <c r="F20" i="1"/>
  <c r="F19" i="1"/>
  <c r="F18" i="1" s="1"/>
  <c r="F17" i="1"/>
  <c r="F16" i="1" s="1"/>
  <c r="F269" i="1" l="1"/>
  <c r="F15" i="1"/>
  <c r="F14" i="1" s="1"/>
  <c r="F13" i="1" s="1"/>
  <c r="F12" i="1" s="1"/>
  <c r="F161" i="1"/>
  <c r="F160" i="1" s="1"/>
  <c r="F185" i="1"/>
  <c r="F184" i="1" s="1"/>
  <c r="F183" i="1" s="1"/>
  <c r="F381" i="1"/>
  <c r="G372" i="1"/>
  <c r="F642" i="1"/>
  <c r="F635" i="1" s="1"/>
  <c r="F23" i="1"/>
  <c r="F22" i="1" s="1"/>
  <c r="F55" i="1"/>
  <c r="F54" i="1" s="1"/>
  <c r="F53" i="1" s="1"/>
  <c r="F46" i="1"/>
  <c r="F45" i="1" s="1"/>
  <c r="F44" i="1" s="1"/>
  <c r="F62" i="1"/>
  <c r="F61" i="1" s="1"/>
  <c r="F77" i="1"/>
  <c r="F76" i="1" s="1"/>
  <c r="F88" i="1"/>
  <c r="F87" i="1" s="1"/>
  <c r="F146" i="1"/>
  <c r="F143" i="1" s="1"/>
  <c r="F139" i="1" s="1"/>
  <c r="F138" i="1" s="1"/>
  <c r="F154" i="1"/>
  <c r="F153" i="1" s="1"/>
  <c r="F169" i="1"/>
  <c r="F178" i="1"/>
  <c r="F177" i="1" s="1"/>
  <c r="F176" i="1" s="1"/>
  <c r="F210" i="1"/>
  <c r="F209" i="1" s="1"/>
  <c r="F307" i="1"/>
  <c r="F300" i="1" s="1"/>
  <c r="F299" i="1" s="1"/>
  <c r="G326" i="1"/>
  <c r="G325" i="1" s="1"/>
  <c r="F375" i="1"/>
  <c r="F374" i="1" s="1"/>
  <c r="F402" i="1"/>
  <c r="F399" i="1" s="1"/>
  <c r="F398" i="1" s="1"/>
  <c r="F397" i="1" s="1"/>
  <c r="F419" i="1"/>
  <c r="F418" i="1" s="1"/>
  <c r="G458" i="1"/>
  <c r="G457" i="1" s="1"/>
  <c r="G452" i="1" s="1"/>
  <c r="G482" i="1"/>
  <c r="F497" i="1"/>
  <c r="F495" i="1" s="1"/>
  <c r="F511" i="1"/>
  <c r="F509" i="1" s="1"/>
  <c r="F535" i="1"/>
  <c r="F534" i="1" s="1"/>
  <c r="G552" i="1"/>
  <c r="G550" i="1" s="1"/>
  <c r="G540" i="1" s="1"/>
  <c r="F589" i="1"/>
  <c r="F588" i="1" s="1"/>
  <c r="F580" i="1" s="1"/>
  <c r="F579" i="1" s="1"/>
  <c r="G645" i="1"/>
  <c r="G644" i="1" s="1"/>
  <c r="G642" i="1" s="1"/>
  <c r="G635" i="1" s="1"/>
  <c r="F86" i="1"/>
  <c r="G87" i="1"/>
  <c r="G86" i="1" s="1"/>
  <c r="F31" i="1"/>
  <c r="F75" i="1"/>
  <c r="F168" i="1"/>
  <c r="F167" i="1" s="1"/>
  <c r="F166" i="1" s="1"/>
  <c r="G177" i="1"/>
  <c r="G176" i="1" s="1"/>
  <c r="G175" i="1" s="1"/>
  <c r="G113" i="1" s="1"/>
  <c r="G11" i="1" s="1"/>
  <c r="F205" i="1"/>
  <c r="F268" i="1"/>
  <c r="F267" i="1" s="1"/>
  <c r="F266" i="1" s="1"/>
  <c r="F291" i="1"/>
  <c r="G347" i="1"/>
  <c r="G448" i="1"/>
  <c r="G580" i="1"/>
  <c r="G579" i="1" s="1"/>
  <c r="F772" i="1"/>
  <c r="F759" i="1" s="1"/>
  <c r="F811" i="1"/>
  <c r="F192" i="1"/>
  <c r="F191" i="1"/>
  <c r="F175" i="1" s="1"/>
  <c r="F43" i="1"/>
  <c r="F60" i="1"/>
  <c r="F92" i="1"/>
  <c r="F91" i="1" s="1"/>
  <c r="F90" i="1" s="1"/>
  <c r="F373" i="1"/>
  <c r="F417" i="1"/>
  <c r="F416" i="1" s="1"/>
  <c r="F415" i="1" s="1"/>
  <c r="F448" i="1"/>
  <c r="F494" i="1"/>
  <c r="F493" i="1" s="1"/>
  <c r="F527" i="1"/>
  <c r="F526" i="1" s="1"/>
  <c r="F525" i="1" s="1"/>
  <c r="F540" i="1"/>
  <c r="F650" i="1"/>
  <c r="F658" i="1"/>
  <c r="F688" i="1"/>
  <c r="F687" i="1" s="1"/>
  <c r="F686" i="1" s="1"/>
  <c r="F713" i="1"/>
  <c r="F694" i="1" s="1"/>
  <c r="F729" i="1"/>
  <c r="F722" i="1" s="1"/>
  <c r="F806" i="1"/>
  <c r="F805" i="1" s="1"/>
  <c r="F804" i="1" s="1"/>
  <c r="F803" i="1" s="1"/>
  <c r="F798" i="1" s="1"/>
  <c r="F841" i="1"/>
  <c r="F832" i="1" s="1"/>
  <c r="F831" i="1" s="1"/>
  <c r="G852" i="1"/>
  <c r="G851" i="1" s="1"/>
  <c r="G850" i="1" s="1"/>
  <c r="G849" i="1" s="1"/>
  <c r="F859" i="1"/>
  <c r="F858" i="1" s="1"/>
  <c r="F848" i="1" s="1"/>
  <c r="F871" i="1"/>
  <c r="F870" i="1" s="1"/>
  <c r="F869" i="1" s="1"/>
  <c r="F868" i="1" s="1"/>
  <c r="G481" i="1"/>
  <c r="G480" i="1" s="1"/>
  <c r="G479" i="1" s="1"/>
  <c r="F480" i="1"/>
  <c r="F479" i="1" s="1"/>
  <c r="G571" i="1"/>
  <c r="F570" i="1"/>
  <c r="G570" i="1" s="1"/>
  <c r="G566" i="1" s="1"/>
  <c r="G539" i="1" s="1"/>
  <c r="F21" i="1"/>
  <c r="F566" i="1"/>
  <c r="F114" i="1"/>
  <c r="F123" i="1"/>
  <c r="F225" i="1"/>
  <c r="F594" i="1"/>
  <c r="F593" i="1" s="1"/>
  <c r="G88" i="1"/>
  <c r="G231" i="1"/>
  <c r="G230" i="1" s="1"/>
  <c r="G229" i="1" s="1"/>
  <c r="G228" i="1" s="1"/>
  <c r="G227" i="1" s="1"/>
  <c r="G226" i="1" s="1"/>
  <c r="G225" i="1" s="1"/>
  <c r="G429" i="1"/>
  <c r="G427" i="1" s="1"/>
  <c r="G417" i="1" s="1"/>
  <c r="G416" i="1" s="1"/>
  <c r="G415" i="1" s="1"/>
  <c r="G497" i="1"/>
  <c r="G495" i="1" s="1"/>
  <c r="G494" i="1" s="1"/>
  <c r="G519" i="1"/>
  <c r="G518" i="1" s="1"/>
  <c r="G517" i="1" s="1"/>
  <c r="G529" i="1"/>
  <c r="G528" i="1" s="1"/>
  <c r="G527" i="1" s="1"/>
  <c r="G526" i="1" s="1"/>
  <c r="G525" i="1" s="1"/>
  <c r="G572" i="1"/>
  <c r="G619" i="1"/>
  <c r="G618" i="1" s="1"/>
  <c r="G616" i="1" s="1"/>
  <c r="G609" i="1" s="1"/>
  <c r="G593" i="1" s="1"/>
  <c r="G662" i="1"/>
  <c r="G661" i="1" s="1"/>
  <c r="G658" i="1" s="1"/>
  <c r="G667" i="1"/>
  <c r="G666" i="1" s="1"/>
  <c r="G665" i="1" s="1"/>
  <c r="G690" i="1"/>
  <c r="G689" i="1" s="1"/>
  <c r="G688" i="1" s="1"/>
  <c r="G687" i="1" s="1"/>
  <c r="G686" i="1" s="1"/>
  <c r="G719" i="1"/>
  <c r="G718" i="1" s="1"/>
  <c r="G713" i="1" s="1"/>
  <c r="G694" i="1" s="1"/>
  <c r="G693" i="1" s="1"/>
  <c r="G685" i="1" s="1"/>
  <c r="G684" i="1" s="1"/>
  <c r="G732" i="1"/>
  <c r="G731" i="1" s="1"/>
  <c r="G729" i="1" s="1"/>
  <c r="G722" i="1" s="1"/>
  <c r="G775" i="1"/>
  <c r="G774" i="1" s="1"/>
  <c r="G772" i="1" s="1"/>
  <c r="G759" i="1" s="1"/>
  <c r="G808" i="1"/>
  <c r="G807" i="1" s="1"/>
  <c r="G810" i="1"/>
  <c r="G809" i="1" s="1"/>
  <c r="G814" i="1"/>
  <c r="G813" i="1" s="1"/>
  <c r="G812" i="1" s="1"/>
  <c r="G811" i="1" s="1"/>
  <c r="G822" i="1"/>
  <c r="G821" i="1" s="1"/>
  <c r="G820" i="1" s="1"/>
  <c r="G819" i="1" s="1"/>
  <c r="G824" i="1"/>
  <c r="G823" i="1" s="1"/>
  <c r="G828" i="1"/>
  <c r="G827" i="1" s="1"/>
  <c r="G830" i="1"/>
  <c r="G829" i="1" s="1"/>
  <c r="G836" i="1"/>
  <c r="G835" i="1" s="1"/>
  <c r="G834" i="1" s="1"/>
  <c r="G833" i="1" s="1"/>
  <c r="G832" i="1" s="1"/>
  <c r="G831" i="1" s="1"/>
  <c r="G840" i="1"/>
  <c r="G839" i="1" s="1"/>
  <c r="G838" i="1" s="1"/>
  <c r="G844" i="1"/>
  <c r="G843" i="1" s="1"/>
  <c r="G842" i="1" s="1"/>
  <c r="G841" i="1" s="1"/>
  <c r="G862" i="1"/>
  <c r="G861" i="1" s="1"/>
  <c r="G860" i="1" s="1"/>
  <c r="G866" i="1"/>
  <c r="G865" i="1" s="1"/>
  <c r="G864" i="1" s="1"/>
  <c r="F264" i="1"/>
  <c r="F263" i="1" s="1"/>
  <c r="F262" i="1" s="1"/>
  <c r="F261" i="1" s="1"/>
  <c r="F284" i="1"/>
  <c r="F283" i="1" s="1"/>
  <c r="F330" i="1"/>
  <c r="F472" i="1"/>
  <c r="F471" i="1" s="1"/>
  <c r="F470" i="1" s="1"/>
  <c r="F673" i="1"/>
  <c r="F671" i="1" s="1"/>
  <c r="F578" i="1" l="1"/>
  <c r="F657" i="1"/>
  <c r="F634" i="1" s="1"/>
  <c r="F633" i="1" s="1"/>
  <c r="F539" i="1"/>
  <c r="G859" i="1"/>
  <c r="G858" i="1" s="1"/>
  <c r="G806" i="1"/>
  <c r="G805" i="1" s="1"/>
  <c r="G657" i="1"/>
  <c r="G634" i="1" s="1"/>
  <c r="G633" i="1" s="1"/>
  <c r="F372" i="1"/>
  <c r="F347" i="1" s="1"/>
  <c r="G447" i="1"/>
  <c r="G446" i="1" s="1"/>
  <c r="F492" i="1"/>
  <c r="F693" i="1"/>
  <c r="F685" i="1" s="1"/>
  <c r="F684" i="1" s="1"/>
  <c r="F329" i="1"/>
  <c r="G330" i="1"/>
  <c r="G804" i="1"/>
  <c r="G826" i="1"/>
  <c r="G825" i="1" s="1"/>
  <c r="G493" i="1"/>
  <c r="G492" i="1" s="1"/>
  <c r="F113" i="1"/>
  <c r="F11" i="1" s="1"/>
  <c r="G848" i="1"/>
  <c r="G818" i="1"/>
  <c r="F447" i="1"/>
  <c r="F446" i="1" s="1"/>
  <c r="F414" i="1" s="1"/>
  <c r="G578" i="1"/>
  <c r="F282" i="1"/>
  <c r="F281" i="1" s="1"/>
  <c r="F280" i="1" s="1"/>
  <c r="G414" i="1" l="1"/>
  <c r="G803" i="1"/>
  <c r="G329" i="1"/>
  <c r="G324" i="1" s="1"/>
  <c r="G323" i="1" s="1"/>
  <c r="G317" i="1" s="1"/>
  <c r="G260" i="1" s="1"/>
  <c r="G892" i="1" s="1"/>
  <c r="F324" i="1"/>
  <c r="F323" i="1" s="1"/>
  <c r="F317" i="1" s="1"/>
  <c r="F260" i="1" s="1"/>
  <c r="F892" i="1" s="1"/>
  <c r="G798" i="1"/>
</calcChain>
</file>

<file path=xl/sharedStrings.xml><?xml version="1.0" encoding="utf-8"?>
<sst xmlns="http://schemas.openxmlformats.org/spreadsheetml/2006/main" count="4321" uniqueCount="753">
  <si>
    <t>Приложение № 6</t>
  </si>
  <si>
    <t>к решению Совета депутатов ЗАТО Александровск</t>
  </si>
  <si>
    <t>Распределение бюджетных ассигнований по разделам, подразделам, целевым статьям (муниципальным программам ЗАТО Александровск и непрограммным направлениям деятельности), группам видов расходов классификации расходов местного бюджета ЗАТО Александровск на 2020 год</t>
  </si>
  <si>
    <t>рублей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</si>
  <si>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</si>
  <si>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</si>
  <si>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</si>
  <si>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</si>
  <si>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</si>
  <si>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>Сумма на 2020 год</t>
  </si>
  <si>
    <t>в том числе за счет средств бюджетов других уровней бюджетной системы Российской Федерации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</si>
  <si>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</si>
  <si>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</si>
  <si>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</si>
  <si>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</si>
  <si>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</si>
  <si>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</si>
  <si>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</si>
  <si>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ЗАТО Александровск "Эффективное муниципальное управление" на 2014 - 2020 годы</t>
  </si>
  <si>
    <t>8200000000</t>
  </si>
  <si>
    <t>Подпрограмма 1 "Обеспечение деятельности администрации ЗАТО Александровск"</t>
  </si>
  <si>
    <t>8210000000</t>
  </si>
  <si>
    <t>Осуществление мероприятий по организационному, документационному, правовому, финансово-экономическому обеспечению деятельности администрации ЗАТО Александровск</t>
  </si>
  <si>
    <t>8211100000</t>
  </si>
  <si>
    <t>Расходы на выплаты по оплате труда главы муниципального образования</t>
  </si>
  <si>
    <t>8211101010</t>
  </si>
  <si>
    <t>Расходы на выплаты персоналу в целях обеспечения выполнения функций госдарственными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</si>
  <si>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</si>
  <si>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главы муниципального образования</t>
  </si>
  <si>
    <t>8211101030</t>
  </si>
  <si>
    <t>Закупка товаров, работ и услуг для обеспечения государственных (муниципальных) нужд</t>
  </si>
  <si>
    <t>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</si>
  <si>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</si>
  <si>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</si>
  <si>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Муниципальная программа ЗАТО Александровск "Эффективное муниципальное управление"на 2014 - 2020 годы</t>
  </si>
  <si>
    <t>Подпрограмма 8 "Развитие муниципальной службы ЗАТО Александровск"</t>
  </si>
  <si>
    <t>8280000000</t>
  </si>
  <si>
    <t>Обеспечение профессиональной подготовки, переподготовки, повышение квалификации муниципальных служащих, участие в семинарах и совещаниях</t>
  </si>
  <si>
    <t>8281100000</t>
  </si>
  <si>
    <t>Расходы на обеспечение функций работников органов местного самоуправления</t>
  </si>
  <si>
    <t>8281106030</t>
  </si>
  <si>
    <t>Обеспечение безопасных условий труда</t>
  </si>
  <si>
    <t>8281200000</t>
  </si>
  <si>
    <t>8281206030</t>
  </si>
  <si>
    <t>Непрограммная деятельность</t>
  </si>
  <si>
    <t>9900000000</t>
  </si>
  <si>
    <t>Расходы на выплаты по оплате труда председателя представительного органа муниципального образования</t>
  </si>
  <si>
    <t>9900002010</t>
  </si>
  <si>
    <t>Расходы на обеспечение функций председателя представительного органа муниципального образования</t>
  </si>
  <si>
    <t>9900002030</t>
  </si>
  <si>
    <t>Расходы на выплаты по оплате труда депутатов представительного органа муниципального образования</t>
  </si>
  <si>
    <t>9900003010</t>
  </si>
  <si>
    <t>Расходы на выплаты по оплате труда работников органов местного самоуправления</t>
  </si>
  <si>
    <t>9900006010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</si>
  <si>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</si>
  <si>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9900013060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</si>
  <si>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</si>
  <si>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</si>
  <si>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ЗАТО Александровск "Развитие образования"на 2014 - 2020 годы</t>
  </si>
  <si>
    <t>7000000000</t>
  </si>
  <si>
    <t>Подпрограмма 3 "Развитие системы образования через эффективное выполнение муниципальных функций"</t>
  </si>
  <si>
    <t>7030000000</t>
  </si>
  <si>
    <t>Обеспечение исполнения мероприятий в рамках муниципальных программ управления образования</t>
  </si>
  <si>
    <t>7034500000</t>
  </si>
  <si>
    <t>7034506010</t>
  </si>
  <si>
    <t>7034506030</t>
  </si>
  <si>
    <t>7034513060</t>
  </si>
  <si>
    <t>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</si>
  <si>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>8100000000</t>
  </si>
  <si>
    <t>Подпрограмма 1 "Совершенствование финансовой и бюджетной политики"</t>
  </si>
  <si>
    <t>8110000000</t>
  </si>
  <si>
    <t>Нормативно-методическое обеспечение и организация бюджетного процесса в ЗАТО Александровск, осуществление контроля и надзора в финансово-бюджетной сфере</t>
  </si>
  <si>
    <t>8111100000</t>
  </si>
  <si>
    <t>8111106010</t>
  </si>
  <si>
    <t>8111113060</t>
  </si>
  <si>
    <t>8211106010</t>
  </si>
  <si>
    <t>8211106030</t>
  </si>
  <si>
    <t>8211113060</t>
  </si>
  <si>
    <t>Подпрограмма 3 "Обеспечение деятельности управления культуры, спорта и молодежной политики администрации ЗАТО Александровск"</t>
  </si>
  <si>
    <t>8230000000</t>
  </si>
  <si>
    <t>Обеспечение исполнения мероприятий в рамках муниципальных программ управления культуры, спорта и молодежной политики</t>
  </si>
  <si>
    <t>8231100000</t>
  </si>
  <si>
    <t>8231106010</t>
  </si>
  <si>
    <t>8231113060</t>
  </si>
  <si>
    <t>Обеспечение выполнения служебного поручения муниципальными служащими вне места постоянной работы</t>
  </si>
  <si>
    <t>8281300000</t>
  </si>
  <si>
    <t>8281306030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</si>
  <si>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</si>
  <si>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</si>
  <si>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</si>
  <si>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</si>
  <si>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</si>
  <si>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</si>
  <si>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 выполнения служебного поручения муниципальными служащими вне места постоянной работы</t>
  </si>
  <si>
    <t>Расходы на выплаты по оплате труда руководителя контрольно-счетной палаты муниципального образования и его заместителей</t>
  </si>
  <si>
    <t>9900005010</t>
  </si>
  <si>
    <t>Резервные фонды</t>
  </si>
  <si>
    <t>11</t>
  </si>
  <si>
    <t>Резервный фонд администрации ЗАТО Александровск</t>
  </si>
  <si>
    <t>9900020220</t>
  </si>
  <si>
    <t>Иные бюджетные ассигнования</t>
  </si>
  <si>
    <t>800</t>
  </si>
  <si>
    <t>Другие общегосударственные вопросы</t>
  </si>
  <si>
    <t>13</t>
  </si>
  <si>
    <t>Муниципальная программа "Обеспечение комплексной безопасности населения ЗАТО Александровск"на 2014 - 2020 годы</t>
  </si>
  <si>
    <t>7500000000</t>
  </si>
  <si>
    <t>Подпрограмма 1 "Профилактика правонарушений, обеспечение безопасности населения ЗАТО Александровск"</t>
  </si>
  <si>
    <t>7510000000</t>
  </si>
  <si>
    <t xml:space="preserve"> Содержание и эксплуатация установленного оборудования АПК "Безопасный город"</t>
  </si>
  <si>
    <t>7511100000</t>
  </si>
  <si>
    <t>Мероприятия по развитию и обслуживанию системы АПК "Безопасный город"</t>
  </si>
  <si>
    <t>7511120110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</si>
  <si>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</si>
  <si>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</si>
  <si>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3 "Профилактика экстремизма и терроризма в ЗАТО Александровск"</t>
  </si>
  <si>
    <t>7530000000</t>
  </si>
  <si>
    <t>Материальное обеспечение допуска лиц не проживающих на территории ЗАТО Александровск охраняемой контролируемой зоны (изготовление бланков)</t>
  </si>
  <si>
    <t>7531300000</t>
  </si>
  <si>
    <t>Прочие направления расходов муниципальной программы</t>
  </si>
  <si>
    <t>7531329990</t>
  </si>
  <si>
    <t>Муниципальная программа "Развитие инвестиционной деятельности муниципального образования ЗАТО Александровск" на 2014 - 2020 годы</t>
  </si>
  <si>
    <t>7900000000</t>
  </si>
  <si>
    <t>Подпрограмма 1 "Создание условий для развития малого и среднего предпринимательства на территории ЗАТО Александровск"</t>
  </si>
  <si>
    <t>7910000000</t>
  </si>
  <si>
    <t xml:space="preserve"> Проведение оценки рыночной стоимости нежилых помещений, арендуемых субъектами МСП</t>
  </si>
  <si>
    <t>7912300000</t>
  </si>
  <si>
    <t>7912329990</t>
  </si>
  <si>
    <t xml:space="preserve"> Изготовление технической документации на объекты недвижимого имущества</t>
  </si>
  <si>
    <t>7912400000</t>
  </si>
  <si>
    <t>7912429990</t>
  </si>
  <si>
    <t>Оказание финансовой поддержки субъектам МСП (предоставление грантов начинающим предпринимателям на создание собственного бизнеса)</t>
  </si>
  <si>
    <t>7913100000</t>
  </si>
  <si>
    <t>7913129990</t>
  </si>
  <si>
    <t>Подпрограмма 2 "Поддержка социально ориентированных некоммерческих организаций на территории ЗАТО Александровск"</t>
  </si>
  <si>
    <t>7920000000</t>
  </si>
  <si>
    <t xml:space="preserve">Создание условий для повышения эффективности деятельности социально ориентированным некоммерческим организациям </t>
  </si>
  <si>
    <t>7922100000</t>
  </si>
  <si>
    <t xml:space="preserve">Предоставление субсидии социально ориентированным некоммерческим организациям </t>
  </si>
  <si>
    <t>7922160040</t>
  </si>
  <si>
    <t>Муниципальная программа ЗАТО Александровск "Информационное общество" на 2014 - 2020 годы</t>
  </si>
  <si>
    <t>8000000000</t>
  </si>
  <si>
    <t>Подпрограмма 2 "Развитие информационного общества и формирование электронного правительства"</t>
  </si>
  <si>
    <t>8020000000</t>
  </si>
  <si>
    <t>Обеспечение доступа к информации о деятельности органов местного самоуправления с помощью интернет-сайта</t>
  </si>
  <si>
    <t>8022200000</t>
  </si>
  <si>
    <t>8022229990</t>
  </si>
  <si>
    <t>Развитие информационно-технологической инфраструктуры органов местного самоуправления</t>
  </si>
  <si>
    <t>8022300000</t>
  </si>
  <si>
    <t>8022329990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</si>
  <si>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</si>
  <si>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8022370570</t>
  </si>
  <si>
    <t>Софинансирование за счет средств местного бюджета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</si>
  <si>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80223S0570</t>
  </si>
  <si>
    <t>Приобретение средств (ЭЦП, VipNet) для подключения к системе межведомственного электронного взаимодействия</t>
  </si>
  <si>
    <t>8022500000</t>
  </si>
  <si>
    <t>8022529990</t>
  </si>
  <si>
    <t>Развитие информационно- технологической инфраструктуры муниципальных учреждений</t>
  </si>
  <si>
    <t>8023100000</t>
  </si>
  <si>
    <t>8023129990</t>
  </si>
  <si>
    <t>Мероприятия по технической защите информации</t>
  </si>
  <si>
    <t>8024200000</t>
  </si>
  <si>
    <t>8024229990</t>
  </si>
  <si>
    <t>Подпрограмма 4 "Создание и развитие многофункционального центра предоставления государственных и муниципальных услуг ЗАТО Александровск"</t>
  </si>
  <si>
    <t>8040000000</t>
  </si>
  <si>
    <t>Организация предоставления государственных и муниципальных услуг по принципу "одного окна"</t>
  </si>
  <si>
    <t>8041100000</t>
  </si>
  <si>
    <t>Расходы на обеспечение деятельности (оказание услуг) подведомственных муниципальных бюджетных и автономных учреждений</t>
  </si>
  <si>
    <t>8041100090</t>
  </si>
  <si>
    <t>8041113060</t>
  </si>
  <si>
    <t>Подпрограмма 3 "Совершенствование организационной системы бухгалтерского (бюджетного) учета и формирования бухгалтерской (бюджетной) отчетности муниципальных учреждений"</t>
  </si>
  <si>
    <t>8130000000</t>
  </si>
  <si>
    <t>Организация и ведение бухгалтерского (бюджетного) учета и формирования бухгалтерской (бюджетной) отчетности муниципальных учреждений ЗАТО Александровск специализированной организацией</t>
  </si>
  <si>
    <t>8131100000</t>
  </si>
  <si>
    <t>Расходы на обеспечение деятельности (оказание услуг) подведомственных казенных учреждений</t>
  </si>
  <si>
    <t>8131100020</t>
  </si>
  <si>
    <t>8131113060</t>
  </si>
  <si>
    <t>Реализация Закона Мурманской области "Об административных комиссиях"</t>
  </si>
  <si>
    <t>8211300000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</si>
  <si>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</si>
  <si>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8211375540</t>
  </si>
  <si>
    <t>Субвенция на реализацию Закона Мурманской области "Об административных комиссиях"</t>
  </si>
  <si>
    <t>8211375550</t>
  </si>
  <si>
    <t>Подпрограмма 4 "Архивное дело ЗАТО Александровск"</t>
  </si>
  <si>
    <t>8240000000</t>
  </si>
  <si>
    <t>Обеспечение сохранности, комплектования, учета и использования архивных документов</t>
  </si>
  <si>
    <t>8241100000</t>
  </si>
  <si>
    <t>8241100020</t>
  </si>
  <si>
    <t>8241113060</t>
  </si>
  <si>
    <t>Подпрограмма 5 "Осуществление муниципальных функций, направленных на повышение эффективности управления муниципальным имуществом"</t>
  </si>
  <si>
    <t>8250000000</t>
  </si>
  <si>
    <t>Приобретение жилья, предоставление субсидий и выдача государственных жилищных сертификатов, возмещение затрат, связанных с переселением граждан из ЗАТО Александровск на новое место жительства</t>
  </si>
  <si>
    <t>8252200000</t>
  </si>
  <si>
    <t>8252229990</t>
  </si>
  <si>
    <t>Социальное обеспечение и иные выплаты населению</t>
  </si>
  <si>
    <t>300</t>
  </si>
  <si>
    <t>Осуществление полномочий, функций и оказание муниципальных услуг по решению вопросов местного значения в сфере жилищных, имущественных и земельных отношений, а так же оформление документов на право въезда (выезда) в ЗАТО Александровск</t>
  </si>
  <si>
    <t>8254100000</t>
  </si>
  <si>
    <t>8254100020</t>
  </si>
  <si>
    <t>8254113060</t>
  </si>
  <si>
    <t>Организация работ по проведению оценки рыночной стоимости объектов недвижимого имущества, находящегося в собственности муниципального образования ЗАТО Александровск</t>
  </si>
  <si>
    <t>8254200000</t>
  </si>
  <si>
    <t>Оценка недвижимости, признание прав и регулирование отношений по государственной и муниципальной собственности</t>
  </si>
  <si>
    <t>8254220140</t>
  </si>
  <si>
    <t>Подпрограмма 6 "Обслуживание деятельности органов местного самоуправления"</t>
  </si>
  <si>
    <t>8260000000</t>
  </si>
  <si>
    <t xml:space="preserve"> Материально-техническое обеспечение органов местного самоуправления ЗАТО Александровск</t>
  </si>
  <si>
    <t>8262200000</t>
  </si>
  <si>
    <t>8262229990</t>
  </si>
  <si>
    <t>Осуществление полномочий, функций по обеспечению деятельности органов местного самоуправления ЗАТО Александровск, а также казенных учреждений, созданных для осуществления функций органов местного самоуправления ЗАТО Александровск</t>
  </si>
  <si>
    <t>8262400000</t>
  </si>
  <si>
    <t>8262400020</t>
  </si>
  <si>
    <t>8262413060</t>
  </si>
  <si>
    <t>Капитальный и текущий ремонт объектов муниципальной собственности</t>
  </si>
  <si>
    <t>8262420090</t>
  </si>
  <si>
    <t>8262429990</t>
  </si>
  <si>
    <t>Расходы на оплату единовременных, вступительных, организационных, членских взносов и сборов</t>
  </si>
  <si>
    <t>9900020170</t>
  </si>
  <si>
    <t>Проведение Всероссийской переписи населения 2020 года</t>
  </si>
  <si>
    <t>9900054690</t>
  </si>
  <si>
    <t>НАЦИОНАЛЬНАЯ БЕЗОПАСНОСТЬ И ПРАВООХРАНИТЕЛЬНАЯ ДЕЯТЕЛЬНОСТЬ</t>
  </si>
  <si>
    <t>Органы юстиции</t>
  </si>
  <si>
    <t>Осуществление переданных федеральных полномочий по государственной регистрации актов гражданского состояния</t>
  </si>
  <si>
    <t>8211200000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</si>
  <si>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</si>
  <si>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8211259300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</si>
  <si>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</si>
  <si>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</si>
  <si>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Подпрограмма 3 "Защита населения и территории ЗАТО Александровск от чрезвычайных ситуаций, мероприятия в области гражданской обороны"</t>
  </si>
  <si>
    <t>7520000000</t>
  </si>
  <si>
    <t>Обслуживание автоматической системы контроля за радиационной обстановкой г. Гаджиево, г. Снежногорск</t>
  </si>
  <si>
    <t>7521100000</t>
  </si>
  <si>
    <t>7521129990</t>
  </si>
  <si>
    <t>Организация и проведение работ по предупреждению и ликвидации чрезвычайных ситуаций и их последствий, гражданская оборона</t>
  </si>
  <si>
    <t>7521400000</t>
  </si>
  <si>
    <t>7521400020</t>
  </si>
  <si>
    <t>7521413060</t>
  </si>
  <si>
    <t>Обслуживание МАСЦО ЗАТО Александровск</t>
  </si>
  <si>
    <t>7521600000</t>
  </si>
  <si>
    <t>7521629990</t>
  </si>
  <si>
    <t>Другие вопросы в области национальной безопасности и правоохранительной деятельности</t>
  </si>
  <si>
    <t>14</t>
  </si>
  <si>
    <t>Оказание поддержки добровольным общественным объединениям правоохранительной направленности и народным дружинам (приобретение отличительной символики, страхование народных дружинников)</t>
  </si>
  <si>
    <t>7511600000</t>
  </si>
  <si>
    <t>7511629990</t>
  </si>
  <si>
    <t>НАЦИОНАЛЬНАЯ ЭКОНОМИКА</t>
  </si>
  <si>
    <t>Сельское хозяйство и рыболовство</t>
  </si>
  <si>
    <t>Муниципальная программа ЗАТО Александровск "Охрана окружающей среды" на 2014 - 2020 годы</t>
  </si>
  <si>
    <t>7600000000</t>
  </si>
  <si>
    <t>Проведение мероприятий по регулированию численности безнадзорных животных</t>
  </si>
  <si>
    <t>7603100000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</si>
  <si>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</si>
  <si>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7603175590</t>
  </si>
  <si>
    <t>Транспорт</t>
  </si>
  <si>
    <t>08</t>
  </si>
  <si>
    <t>Муниципальная программа "Развитие транспортной системы ЗАТО Александровск" на 2014 - 2020 годы</t>
  </si>
  <si>
    <t>7700000000</t>
  </si>
  <si>
    <t>Подпрограмма 2 "Организация транспортного обслуживания населения на территории ЗАТО Александровск"</t>
  </si>
  <si>
    <t>7720000000</t>
  </si>
  <si>
    <t>Обеспечение потребностей населения в перевозках автомобильным транспортом общего пользования</t>
  </si>
  <si>
    <t>7721100000</t>
  </si>
  <si>
    <t>77211299990</t>
  </si>
  <si>
    <t>Возмещение затрат в связи с осуществлением регулярных пассажирских перевозок на социально-значимых маршрутах</t>
  </si>
  <si>
    <t>7721160010</t>
  </si>
  <si>
    <t>Расходы на организацию регулярных перевозок по муниципальным маршрутам регулярных перевозок</t>
  </si>
  <si>
    <t>7721200000</t>
  </si>
  <si>
    <t>7721229990</t>
  </si>
  <si>
    <t>Обеспечение перевозок обучающимся очной формы обучения общеобразовательных организаций, профессиональных образовательных организаций, образовательных организаций высшего образования, расположенных на территории ЗАТО Александровск городским и пригородным автомобильным транспортом общего пользования</t>
  </si>
  <si>
    <t>7721300000</t>
  </si>
  <si>
    <t>Субвенция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</si>
  <si>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7721376600</t>
  </si>
  <si>
    <t>Дорожное хозяйство (дорожные фонды)</t>
  </si>
  <si>
    <t>Подпрограмма 1 " Автомобильные дороги ЗАТО Александровск"</t>
  </si>
  <si>
    <t>7710000000</t>
  </si>
  <si>
    <t>Ремонт автомобильных дорог местного значения общего пользования и междомовых проездов</t>
  </si>
  <si>
    <t>7711100000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</si>
  <si>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</t>
  </si>
  <si>
    <t>7711149100</t>
  </si>
  <si>
    <t>Софинансирование за счет средств местного бюджета к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</t>
  </si>
  <si>
    <t>77111S9100</t>
  </si>
  <si>
    <t>Организация выполнения работ по ямочному ремонту</t>
  </si>
  <si>
    <t>7711200000</t>
  </si>
  <si>
    <t>Ремонт автомобильных дорог общего пользования местного значения</t>
  </si>
  <si>
    <t>7711220040</t>
  </si>
  <si>
    <t xml:space="preserve">Содержание автомобильных дорог общего пользования местного значения  ЗАТО Александровск </t>
  </si>
  <si>
    <t>7712100000</t>
  </si>
  <si>
    <t>Содержание автомобильных дорог общего пользования местного значения, за исключением капитального ремонта и ремонта</t>
  </si>
  <si>
    <t>7712120050</t>
  </si>
  <si>
    <t>7712129990</t>
  </si>
  <si>
    <t xml:space="preserve">Организация надлежащего содержания технических средств, конструктивных элементов и элементов обустройства  </t>
  </si>
  <si>
    <t>7713100000</t>
  </si>
  <si>
    <t>7713129990</t>
  </si>
  <si>
    <t>Связь и информатика</t>
  </si>
  <si>
    <t>10</t>
  </si>
  <si>
    <t>Подпрограмма 1 "Управление развитием информационного общества и формированием электронного правительства"</t>
  </si>
  <si>
    <t>8010000000</t>
  </si>
  <si>
    <t>Предоставление комплексных услуг по созданию, поддержке, развитию информационно- телекоммуникационной инфраструктуры в органах местного самоуправления и муниципальных казенных учреждениях</t>
  </si>
  <si>
    <t>8011100000</t>
  </si>
  <si>
    <t>8011100090</t>
  </si>
  <si>
    <t>8011113060</t>
  </si>
  <si>
    <t>Защита информационных систем и ресурсов</t>
  </si>
  <si>
    <t>8024100000</t>
  </si>
  <si>
    <t>8024129990</t>
  </si>
  <si>
    <t>Другие вопросы в области национальной экономики</t>
  </si>
  <si>
    <t>12</t>
  </si>
  <si>
    <t>Реализация Закона Мурманской области "О некоторых вопросах в области регулирования торговой деятельности на территории Мурманской области"</t>
  </si>
  <si>
    <t>8211600000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</si>
  <si>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</si>
  <si>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8211675510</t>
  </si>
  <si>
    <t>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</si>
  <si>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8211700000</t>
  </si>
  <si>
    <t>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</si>
  <si>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8211775610</t>
  </si>
  <si>
    <t>Организация проведения кадастровых работ объектов недвижимого имущества, в том числе земельные участки с постановкой объектов на государственный кадастр недвижимости</t>
  </si>
  <si>
    <t>8211800000</t>
  </si>
  <si>
    <t>Мероприятия по землеустройству и землепользованию</t>
  </si>
  <si>
    <t>8211820150</t>
  </si>
  <si>
    <t>Выполнение работ по разработке карт (планов) объектов землеустройства для внесения в ЕГКН сведений по описанию местоположения границ населенных пунктов, границ территориальных зон, определенных Правилами землепользования и застройки, Генеральным планом муниципального образования ЗАТО Александровск</t>
  </si>
  <si>
    <t>8211900000</t>
  </si>
  <si>
    <t>8211920150</t>
  </si>
  <si>
    <t>Подпрограмма 7 "Повышение эффективности управления капитальным строительством и капитальным ремонтом объектов инфраструктуры ЗАТО Александровск"</t>
  </si>
  <si>
    <t>8270000000</t>
  </si>
  <si>
    <t>Обеспечение деятельности по управлению жилищно-коммунальным хозяйством и капитальным строительством объектов инфраструктуры ЗАТО Александровск</t>
  </si>
  <si>
    <t>8271400000</t>
  </si>
  <si>
    <t>8271400020</t>
  </si>
  <si>
    <t>8271413060</t>
  </si>
  <si>
    <t>ЖИЛИЩНО-КОММУНАЛЬНОЕ ХОЗЯЙСТВО</t>
  </si>
  <si>
    <t>Жилищное хозяйство</t>
  </si>
  <si>
    <t>Муниципальная программа ЗАТО Александровск "Содержание и развитие системы жилищно-коммунального хозяйства ЗАТО Александровск" на 2018 - 2022 годы</t>
  </si>
  <si>
    <t>8400000000</t>
  </si>
  <si>
    <t>Подпрограмма 1 "Капитальный ремонт многоквартирных домов ЗАТО Александровск"</t>
  </si>
  <si>
    <t>8410000000</t>
  </si>
  <si>
    <t>Взносы на обеспечение реализации региональной программы капитального ремонта общего имущества в многоквартирных домах в части жилых муниципальных помещений</t>
  </si>
  <si>
    <t>8411100000</t>
  </si>
  <si>
    <t>Субсидия 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</si>
  <si>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8411170850</t>
  </si>
  <si>
    <t>Софинансирование за счет средств местного бюджета к субсидии 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</si>
  <si>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84111S0850</t>
  </si>
  <si>
    <t>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</t>
  </si>
  <si>
    <t>8411200000</t>
  </si>
  <si>
    <t>Взносы на проведение капитального ремонта общего имущества многоквартирных домов</t>
  </si>
  <si>
    <t>8411220950</t>
  </si>
  <si>
    <t>Подпрограмма 2 "Содержание и эффективное использование объектов муниципальной собственности ЗАТО Александровск"</t>
  </si>
  <si>
    <t>8420000000</t>
  </si>
  <si>
    <t>Ремонт пустующих квартир</t>
  </si>
  <si>
    <t>8421100000</t>
  </si>
  <si>
    <t>8421120090</t>
  </si>
  <si>
    <t>Коммунальное хозяйство</t>
  </si>
  <si>
    <t xml:space="preserve">Содержание и коммунальные услуги по жилому и нежилому муниципальному  фонду </t>
  </si>
  <si>
    <t>8421300000</t>
  </si>
  <si>
    <t>8421329990</t>
  </si>
  <si>
    <t>Содержание и ремонт объектов жилищно-коммунального хозяйства</t>
  </si>
  <si>
    <t>8422700000</t>
  </si>
  <si>
    <t>8422729990</t>
  </si>
  <si>
    <t>Благоустройство</t>
  </si>
  <si>
    <t>Муниципальная программа ЗАТО Александровск "Формирование современной городской среды на территории ЗАТО  Александровск" на 2018 - 2022 годы</t>
  </si>
  <si>
    <t>8300000000</t>
  </si>
  <si>
    <t xml:space="preserve">Повышение качества организации содержания лестничных сходов, детских площадок, тротуаров, дорожек и дворовых территорий муниципального образования ЗАТО Александровск </t>
  </si>
  <si>
    <t>8302300000</t>
  </si>
  <si>
    <t>Обеспечение сохранности, технического обслуживания и содержания прочих объектов благоустройства</t>
  </si>
  <si>
    <t>8302320070</t>
  </si>
  <si>
    <t>Улучшение качества освещения улиц на территории муниципального образования ЗАТО Александровск</t>
  </si>
  <si>
    <t>8302400000</t>
  </si>
  <si>
    <t>Организация наружного освещения улиц и дворовых территорий муниципального образования</t>
  </si>
  <si>
    <t>8302420060</t>
  </si>
  <si>
    <t xml:space="preserve">Улучшение технического состояния и приведение в качественное состояние объектов инфраструктуры и благоустройства на территории ЗАТО </t>
  </si>
  <si>
    <t>8302500000</t>
  </si>
  <si>
    <t>8302520090</t>
  </si>
  <si>
    <t>8302529990</t>
  </si>
  <si>
    <t>Создание условий и организация обустройства мест массового отдыха населения</t>
  </si>
  <si>
    <t>8302600000</t>
  </si>
  <si>
    <t>8302629990</t>
  </si>
  <si>
    <t>Строительство пешеходного моста (г.Полярный, ул.Моисеева - ул.Душенова)</t>
  </si>
  <si>
    <t>8302700000</t>
  </si>
  <si>
    <t>Субсидия на софинансирование капитальных вложений в объекты муниципальной собственности</t>
  </si>
  <si>
    <t>8302774000</t>
  </si>
  <si>
    <t>Капитальные вложения в объекты государственной (муниципальной) собственности</t>
  </si>
  <si>
    <t>400</t>
  </si>
  <si>
    <t>Софинансирование за счет средств местного бюджета к субсидии на софинансирование капитальных вложений в объекты муниципальной собственности</t>
  </si>
  <si>
    <t>83027S4000</t>
  </si>
  <si>
    <t>Благоустройство территорий ЗАТО Александровск</t>
  </si>
  <si>
    <t>830F200000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</si>
  <si>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</si>
  <si>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830F255550</t>
  </si>
  <si>
    <t>Подпрограмма 3 "Организация ритуальных услуг"</t>
  </si>
  <si>
    <t>8430000000</t>
  </si>
  <si>
    <t>Организация ритуальных услуг и содержание мест захоронения</t>
  </si>
  <si>
    <t>8432100000</t>
  </si>
  <si>
    <t>8432129990</t>
  </si>
  <si>
    <t>Субвенция на возмещение расходов по гарантированному перечню услуг по погребению</t>
  </si>
  <si>
    <t>8432175230</t>
  </si>
  <si>
    <t>Другие вопросы в области жилищно-коммунального хозяйства</t>
  </si>
  <si>
    <t>9900000090</t>
  </si>
  <si>
    <t>Охрана окружающей среды</t>
  </si>
  <si>
    <t>Охрана объектов растительного и животного мира и среды их обитания</t>
  </si>
  <si>
    <t>Устройство контейнерных плошадок для сбора твердых бытовых отходов и крупногабаритного мусора</t>
  </si>
  <si>
    <t>7601100000</t>
  </si>
  <si>
    <t>7601129990</t>
  </si>
  <si>
    <t>ОБРАЗОВАНИЕ</t>
  </si>
  <si>
    <t>07</t>
  </si>
  <si>
    <t>Дошкольное образование</t>
  </si>
  <si>
    <t>Подпрограмма 1 "Качественное и доступное дошкольное образование"</t>
  </si>
  <si>
    <t>7010000000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</si>
  <si>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и общеобразовательных учреждениях </t>
  </si>
  <si>
    <t>7011100000</t>
  </si>
  <si>
    <t>Субвенция на реализацию Закона Мурманской области "О единой субвенции местным бюджетам на финансовое обеспечение образовательной деятельности"</t>
  </si>
  <si>
    <t>7011175310</t>
  </si>
  <si>
    <t xml:space="preserve"> Создание условий для осуществления присмотра и ухода за детьми, содержания детей в муниципальных дошкольных образовательных и общеобразовательных учреждениях</t>
  </si>
  <si>
    <t>7011200000</t>
  </si>
  <si>
    <t>7011200090</t>
  </si>
  <si>
    <t>Предоставление социальных гарантий работникам</t>
  </si>
  <si>
    <t>7011400000</t>
  </si>
  <si>
    <t>7011413060</t>
  </si>
  <si>
    <t xml:space="preserve">Частичная компенсация дополнительных расходов на повышение оплаты труда работников муниципальных учреждений в связи с доведением оплаты труда до минимального размера оплаты труда, установленного </t>
  </si>
  <si>
    <t>7011900000</t>
  </si>
  <si>
    <t>Федеральным законом от 19.06.2000 № 82-ФЗ «О минимальном размере оплаты труда» (с изменениями), увеличенного на районный коэффициент и процентную надбавку за стаж работы в районах Крайнего Севера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</si>
  <si>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</si>
  <si>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7011971100</t>
  </si>
  <si>
    <t>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(в размере, превышающем объем расходного обязательства в рамках Соглашения)</t>
  </si>
  <si>
    <t>70119P1100</t>
  </si>
  <si>
    <t>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</si>
  <si>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70119S1100</t>
  </si>
  <si>
    <t>Подпрограмма 8 "Развитие современной инфраструктуры системы образования ЗАТО Александровск"</t>
  </si>
  <si>
    <t>7080000000</t>
  </si>
  <si>
    <t>Обеспечение выполнения требований СанПиН и технической безопасности учреждений системы образования</t>
  </si>
  <si>
    <t>7082200000</t>
  </si>
  <si>
    <t>7082220090</t>
  </si>
  <si>
    <t>7082229990</t>
  </si>
  <si>
    <t>Общее образование</t>
  </si>
  <si>
    <t>Подпрограмма 2 "Обеспечение предоставления муниципальных услуг в сфере общего и дополнительного образования"</t>
  </si>
  <si>
    <t>7020000000</t>
  </si>
  <si>
    <t>Предоставление общедоступного бесплатного начального, среднего и основного общего образования по основным общеобразовательным программам в образовательных учреждениях</t>
  </si>
  <si>
    <t>7021000000</t>
  </si>
  <si>
    <t>7021075310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</si>
  <si>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области, имеющих в соответствии с Законом</t>
  </si>
  <si>
    <t>7021400000</t>
  </si>
  <si>
    <t xml:space="preserve"> Мурманской области от 27.12.2004 № 561-01-ЗМО "О мерах социальной поддержки отдельных категорий граждан, работающих в сельских населенных пунктах или поселках городского типа" право на установление повышенных на 25 процентов размеров тарифной ставки, оклада (должностного оклада), </t>
  </si>
  <si>
    <t xml:space="preserve">установленного работнику по сравнению с тарифными ставками, окладами (должностными окладами) специалистов муниципальных учреждений образования и культуры, занимающихся этим видом деятельности в городских условиях, </t>
  </si>
  <si>
    <t xml:space="preserve">в соответствии с Перечнем должностей специалистов, работающих в государственных областных и муниципальных учреждениях, имеющих право на получение мер социальной поддержки и (или) установление повышенных размеров тарифных ставок, окладов (должностных окладов) в соответствии </t>
  </si>
  <si>
    <t>с Законом Мурманской области "О мерах социальной поддержки отдельных категорий граждан, работающих в сельских населенных пунктах или поселках городского типа", утвержденным постановлением Правительства Мурманской области от 01.03.2011 № 86-ПП</t>
  </si>
  <si>
    <t>7021471100</t>
  </si>
  <si>
    <t>70214S1100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</si>
  <si>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</t>
  </si>
  <si>
    <t>7021700000</t>
  </si>
  <si>
    <t>7021700090</t>
  </si>
  <si>
    <t>7021900000</t>
  </si>
  <si>
    <t>7021913060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</si>
  <si>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</si>
  <si>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702E100000</t>
  </si>
  <si>
    <t>702Е151690</t>
  </si>
  <si>
    <t>Подпрограмма 6 "Школьное здоровое питание"</t>
  </si>
  <si>
    <t>7060000000</t>
  </si>
  <si>
    <t>Предоставление бесплатного молока обучающимся в 1-4 классах МОУ</t>
  </si>
  <si>
    <t>7061100000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</si>
  <si>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</si>
  <si>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7061171040</t>
  </si>
  <si>
    <t>Софинансирование за счет средств местного бюджета к субсидии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</si>
  <si>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70611S1040</t>
  </si>
  <si>
    <t>Предоставление бесплатного питания отдельным категориям обучающихся МОУ</t>
  </si>
  <si>
    <t>7061200000</t>
  </si>
  <si>
    <t>Субвенция на обеспечение бесплатным питанием отдельных категорий обучающихся</t>
  </si>
  <si>
    <t>7061275320</t>
  </si>
  <si>
    <t>Субсидии на обеспечение комплексной безопасности муниципальных образовательных организаций</t>
  </si>
  <si>
    <t>7082270790</t>
  </si>
  <si>
    <t>Софинансирование за счет средств местного бюджета к субсидии бюджетам муниципальных образований на софинансирование расходов, направляемых на обеспечение комплексной безопасности муниципальных образовательных организаций (в размере, превышающем объем расходного обязательства в рамках Соглашения)</t>
  </si>
  <si>
    <t>70822P0790</t>
  </si>
  <si>
    <t>Софинансирование за счет средств местного бюджета к субсидии бюджетам муниципальных образований на софинансирование расходов, направляемых на обеспечение комплексной безопасности муниципальных образовательных организаций</t>
  </si>
  <si>
    <t>70822S0790</t>
  </si>
  <si>
    <t>Дополнительное образование детей</t>
  </si>
  <si>
    <t xml:space="preserve">Обеспечение сохранения заработной платы труда работников муниципальных учреждений образования, культуры, физической культуры и спорта на уровне, установленном  указами Президента Российской Федерации от 07.05.2012 № 597 "О мероприятиях </t>
  </si>
  <si>
    <t>7022000000</t>
  </si>
  <si>
    <t xml:space="preserve">по реализации государственной социальной политики", от 01.06.2012 № 761 "О Национальной стратегии действий в интересах детей на 2012 - 2017 годы" и от 28.12.2012 № 1688 "О некоторых мерах по реализации государственной политики в сфере защиты детей-сирот и детей, оставшихся без попечения родителей" </t>
  </si>
  <si>
    <t>7022071100</t>
  </si>
  <si>
    <t>70220P1100</t>
  </si>
  <si>
    <t>70220S1100</t>
  </si>
  <si>
    <t>Предоставление дополнительного образования детям в учреждениях дополнительного образования детей</t>
  </si>
  <si>
    <t>7022100000</t>
  </si>
  <si>
    <t>7022100090</t>
  </si>
  <si>
    <t>7022300000</t>
  </si>
  <si>
    <t>7022313060</t>
  </si>
  <si>
    <t>7022800000</t>
  </si>
  <si>
    <t>7022871100</t>
  </si>
  <si>
    <t>70228P1100</t>
  </si>
  <si>
    <t>70228S1100</t>
  </si>
  <si>
    <t>Муниципальная программа ЗАТО Александровск "Развитие физической культуры, спорта и молодежной политики"на 2014 - 2020 годы</t>
  </si>
  <si>
    <t>7200000000</t>
  </si>
  <si>
    <t>Подпрограмма 1 "Развитие физической культуры и спорта"</t>
  </si>
  <si>
    <t>7210000000</t>
  </si>
  <si>
    <t>Капитальный ремонт футбольного поля с искусственным покрытием и беговыми дорожками</t>
  </si>
  <si>
    <t>7213300000</t>
  </si>
  <si>
    <t>Субсидия на софинансирование капитального ремонта объектов, находящихся в муниципальной собственности</t>
  </si>
  <si>
    <t>7213370640</t>
  </si>
  <si>
    <t>Софинансирование за счет средств местного бюджета к субсидии бюджетам муниципальных образований на софинансирование расходов, направляемых на капитальный ремонт объектов, находящихся в муниципальной собственности (в размере, превышающем объем расходного обязательства в рамках Соглашения)</t>
  </si>
  <si>
    <t>72133P0640</t>
  </si>
  <si>
    <t>Софинансирование за счет средств местного бюджета к субсидии бюджетам муниципальных образований на софинансирование расходов, направляемых на капитальный ремонт объектов, находящихся в муниципальной собственности</t>
  </si>
  <si>
    <t>72133S0640</t>
  </si>
  <si>
    <t>Капитальный ремонт чаши плавательного бассейна МБОУ ДО ДЮСШ г. Снежногорска</t>
  </si>
  <si>
    <t>7213600000</t>
  </si>
  <si>
    <t>7213670640</t>
  </si>
  <si>
    <t>72136S0640</t>
  </si>
  <si>
    <t>Муниципальная программа ЗАТО Александровск "Развитие культуры и сохранение культурного наследия"на 2014 - 2020 годы</t>
  </si>
  <si>
    <t>7300000000</t>
  </si>
  <si>
    <t>Подпрограмма 1 "Развитие творческого потенциала и организация досуга населения ЗАТО Александровск"</t>
  </si>
  <si>
    <t>7310000000</t>
  </si>
  <si>
    <t>Реализация дополнительных общеразвивающих программ</t>
  </si>
  <si>
    <t>7312300000</t>
  </si>
  <si>
    <t>7312300090</t>
  </si>
  <si>
    <t>Реализация дополнительных общеобразовательных предпрофессиональных программ в области искусств</t>
  </si>
  <si>
    <t>7312400000</t>
  </si>
  <si>
    <t>7312400090</t>
  </si>
  <si>
    <t>7312500000</t>
  </si>
  <si>
    <t>7312513060</t>
  </si>
  <si>
    <t>7312600000</t>
  </si>
  <si>
    <t>7312671100</t>
  </si>
  <si>
    <t>73126Р1100</t>
  </si>
  <si>
    <t>73126S1100</t>
  </si>
  <si>
    <t>7312700000</t>
  </si>
  <si>
    <t>7312771100</t>
  </si>
  <si>
    <t>73127P1100</t>
  </si>
  <si>
    <t>73127S1100</t>
  </si>
  <si>
    <t>Подпрограмма 5 "Модернизация учреждений культуры и дополнительного образования в сфере культуры ЗАТО Александровск"</t>
  </si>
  <si>
    <t>7350000000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</si>
  <si>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</si>
  <si>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7351200000</t>
  </si>
  <si>
    <t>7351229990</t>
  </si>
  <si>
    <t>Создание виртуальных концертных залов</t>
  </si>
  <si>
    <t>735A300000</t>
  </si>
  <si>
    <t>735A354530</t>
  </si>
  <si>
    <t>Молодежная политика</t>
  </si>
  <si>
    <t>Подпрограмма 7 "Организация отдыха, оздоровления и занятости детей и молодежи ЗАТО Александровск"</t>
  </si>
  <si>
    <t>7070000000</t>
  </si>
  <si>
    <t>Организация отдыха и оздоровления детей в возрасте от 6 до 18 лет</t>
  </si>
  <si>
    <t>7071100000</t>
  </si>
  <si>
    <t>7071129990</t>
  </si>
  <si>
    <t>Субсидия на организацию отдыха детей  Мурманской области в  муниципальных образовательных организациях</t>
  </si>
  <si>
    <t>7071171070</t>
  </si>
  <si>
    <t>Софинансирование за счет средств местного бюджета к субсидии на организацию отдыха детей  Мурманской области в  муниципальных образовательных организациях</t>
  </si>
  <si>
    <t>70711S1070</t>
  </si>
  <si>
    <t>Предоставление питания детям, находящимся в оздоровительном лагере дневного пребывания в МОУ</t>
  </si>
  <si>
    <t>7071200000</t>
  </si>
  <si>
    <t>Субсидия на организацию отдыха детейМурманской области вмуниципальных образовательных организациях</t>
  </si>
  <si>
    <t>7071271070</t>
  </si>
  <si>
    <t>70712S1070</t>
  </si>
  <si>
    <t>Подпрограмма 2 "Молодежь ЗАТО Александровск"</t>
  </si>
  <si>
    <t>7220000000</t>
  </si>
  <si>
    <t>Организация и проведение мероприятий, направленных на совершенствование культурно-досуговой сферы молодежной среды</t>
  </si>
  <si>
    <t>7221100000</t>
  </si>
  <si>
    <t>7221129990</t>
  </si>
  <si>
    <t>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</t>
  </si>
  <si>
    <t>7221200000</t>
  </si>
  <si>
    <t>7221229990</t>
  </si>
  <si>
    <t>Обеспечение функционирования молодежного сайта ЗАТО Александровск "ZatoRozetka"</t>
  </si>
  <si>
    <t>7221300000</t>
  </si>
  <si>
    <t>7221329990</t>
  </si>
  <si>
    <t>Выплата стипендий главы ЗАТО Александровск одаренным детям и учащейся молодежи</t>
  </si>
  <si>
    <t>7222100000</t>
  </si>
  <si>
    <t>Стипендии  Главы ЗАТО Александровск</t>
  </si>
  <si>
    <t>7222120190</t>
  </si>
  <si>
    <t>Подпрограмма 3 "Патриотическое воспитание граждан"</t>
  </si>
  <si>
    <t>7230000000</t>
  </si>
  <si>
    <t xml:space="preserve"> Организация мероприятий в сфере молодежной политики, направленных на формирование системы развития  талантливой и инициативной молодежи, создание условий для самореализации подростков и молодежи, развитие  творческого, профессионального, интеллектуального потенциала подростков и молодежи</t>
  </si>
  <si>
    <t>7231400000</t>
  </si>
  <si>
    <t>7231400090</t>
  </si>
  <si>
    <t>7231500000</t>
  </si>
  <si>
    <t>7231513060</t>
  </si>
  <si>
    <t>7231600000</t>
  </si>
  <si>
    <t>7231671100</t>
  </si>
  <si>
    <t>72316P1100</t>
  </si>
  <si>
    <t>72316S1100</t>
  </si>
  <si>
    <t>Подпрограмма 4 "SOS !"</t>
  </si>
  <si>
    <t>7240000000</t>
  </si>
  <si>
    <t>Участие в антинаркотической акции "Декада SOS"</t>
  </si>
  <si>
    <t>7242400000</t>
  </si>
  <si>
    <t>7242429990</t>
  </si>
  <si>
    <t>Другие вопросы в области образования</t>
  </si>
  <si>
    <t>Подпрограмма 4 "Обеспечение информационно-методического сопровождения образовательного процесса муниципальных учреждений"</t>
  </si>
  <si>
    <t>7040000000</t>
  </si>
  <si>
    <t>Информационно-методическое сопровождение образовательного процесса учреждений системы образования ЗАТО Александровск</t>
  </si>
  <si>
    <t>7041100000</t>
  </si>
  <si>
    <t>7041100090</t>
  </si>
  <si>
    <t>7041300000</t>
  </si>
  <si>
    <t>7041313060</t>
  </si>
  <si>
    <t>7041500000</t>
  </si>
  <si>
    <t>7041571100</t>
  </si>
  <si>
    <t>70415P1100</t>
  </si>
  <si>
    <t>70415S1100</t>
  </si>
  <si>
    <t>"Подпрограмма 5 "Обеспечение хозяйственно-эксплуатационного обслуживания учреждений системы образования ЗАТО Александровск"</t>
  </si>
  <si>
    <t>7050000000</t>
  </si>
  <si>
    <t>Комплексное и качественное хозяйственно-эксплуатационное обслуживание учреждений системы образования ЗАТО Александровск</t>
  </si>
  <si>
    <t>7051100000</t>
  </si>
  <si>
    <t>7051100090</t>
  </si>
  <si>
    <t>7051300000</t>
  </si>
  <si>
    <t>7051313060</t>
  </si>
  <si>
    <t>7061100090</t>
  </si>
  <si>
    <t>Предоставление социальных гарантий работникам МАУО "КШП"</t>
  </si>
  <si>
    <t>7061500000</t>
  </si>
  <si>
    <t>7061513060</t>
  </si>
  <si>
    <t>7061700000</t>
  </si>
  <si>
    <t>7061771100</t>
  </si>
  <si>
    <t>70617P1100</t>
  </si>
  <si>
    <t>70617S1100</t>
  </si>
  <si>
    <t>КУЛЬТУРА, КИНЕМАТОГРАФИЯ</t>
  </si>
  <si>
    <t>Культура</t>
  </si>
  <si>
    <t>Муниципальная программа ЗАТО Александровск "Развитие физической культуры, спорта и молодежной политики" на 2014 - 2020 годы</t>
  </si>
  <si>
    <t>Капитальный ремонт спортивного зала МАУК "ЦТиД г. Гаджиево"</t>
  </si>
  <si>
    <t>7213500000</t>
  </si>
  <si>
    <t>7213570640</t>
  </si>
  <si>
    <t>72135S0640</t>
  </si>
  <si>
    <t>Организация и проведение культурно-массовых мероприятий в соответствии с годовым планом</t>
  </si>
  <si>
    <t>7311100000</t>
  </si>
  <si>
    <t>7311129990</t>
  </si>
  <si>
    <t>Организация деятельности клубных формирований и формирований самодеятельного народного творчества</t>
  </si>
  <si>
    <t>7313100000</t>
  </si>
  <si>
    <t>7313100090</t>
  </si>
  <si>
    <t>7313300000</t>
  </si>
  <si>
    <t>7313313060</t>
  </si>
  <si>
    <t>7313400000</t>
  </si>
  <si>
    <t>7313471100</t>
  </si>
  <si>
    <t>73134P1100</t>
  </si>
  <si>
    <t>73134S1100</t>
  </si>
  <si>
    <t>7313500000</t>
  </si>
  <si>
    <t>7313571100</t>
  </si>
  <si>
    <t>73135S1100</t>
  </si>
  <si>
    <t>Подпрограмма 2 "Библиотечное дело ЗАТО Александровск"</t>
  </si>
  <si>
    <t>7320000000</t>
  </si>
  <si>
    <t>Библиотечное, библиографическое и информационное обслуживание пользователей библиотеки</t>
  </si>
  <si>
    <t>7321100000</t>
  </si>
  <si>
    <t>7321100090</t>
  </si>
  <si>
    <t>7321200000</t>
  </si>
  <si>
    <t>7321213060</t>
  </si>
  <si>
    <t>7321300000</t>
  </si>
  <si>
    <t>7321371110</t>
  </si>
  <si>
    <t>73213P1110</t>
  </si>
  <si>
    <t>73213S1110</t>
  </si>
  <si>
    <t>7321400000</t>
  </si>
  <si>
    <t>7321471100</t>
  </si>
  <si>
    <t>73214S1100</t>
  </si>
  <si>
    <t>Формирование, учет, изучение, обеспечение физического сохранения и безопасности фондов библиотек, включая оцифровку фонда</t>
  </si>
  <si>
    <t>7322300000</t>
  </si>
  <si>
    <t>7322300090</t>
  </si>
  <si>
    <t>Библиографическая обработка документов и создание каталогов</t>
  </si>
  <si>
    <t>7322400000</t>
  </si>
  <si>
    <t>7322400090</t>
  </si>
  <si>
    <t>7322500000</t>
  </si>
  <si>
    <t>73225P1100</t>
  </si>
  <si>
    <t>Организация и проведение культурно-массовых мероприятий</t>
  </si>
  <si>
    <t>7323100000</t>
  </si>
  <si>
    <t>7323100090</t>
  </si>
  <si>
    <t>Подпрограмма 3 "Музейное дело ЗАТО Александровск"</t>
  </si>
  <si>
    <t>7330000000</t>
  </si>
  <si>
    <t>Формирование, учет, изучение, обеспечение физического сохранения и безопасности музейных предметов, музейных коллекций</t>
  </si>
  <si>
    <t>7331300000</t>
  </si>
  <si>
    <t>7331300090</t>
  </si>
  <si>
    <t>Публичный показ музейных предметов, музейных коллекций</t>
  </si>
  <si>
    <t>7332200000</t>
  </si>
  <si>
    <t>7332200090</t>
  </si>
  <si>
    <t>Создание экспозиций (выставок) музеев, организация выездных выставок</t>
  </si>
  <si>
    <t>7332300000</t>
  </si>
  <si>
    <t>7332300090</t>
  </si>
  <si>
    <t>7332400000</t>
  </si>
  <si>
    <t>7332413060</t>
  </si>
  <si>
    <t>7332500000</t>
  </si>
  <si>
    <t>7332571100</t>
  </si>
  <si>
    <t>73325P1100</t>
  </si>
  <si>
    <t>73325S1100</t>
  </si>
  <si>
    <t>Подпрограмма 4 "Сохранение и реконструкция военно-мемориальных объектов ЗАТО Александровск"</t>
  </si>
  <si>
    <t>7340000000</t>
  </si>
  <si>
    <t>Капитальный и текущий ремонт памятников, объектов культурного наследия, мемориальных комплексов и воинских захоронений, находящихся на териитории ЗАТО Александровск</t>
  </si>
  <si>
    <t>7341200000</t>
  </si>
  <si>
    <t>7341220090</t>
  </si>
  <si>
    <t>7351220090</t>
  </si>
  <si>
    <t>Обеспечение антитеррористической и противокриминальной безопасности учреждений культуры и дополнительного образования в сфере культуры</t>
  </si>
  <si>
    <t>7351400000</t>
  </si>
  <si>
    <t>7351429990</t>
  </si>
  <si>
    <t>СОЦИАЛЬНАЯ ПОЛИТИКА</t>
  </si>
  <si>
    <t>Пенсионное обеспечение</t>
  </si>
  <si>
    <t>Предоставление дополнительного пенсионного обеспечения муниципальным служащим в органах местного самоуправления ЗАТО Александровск и лицам, замещавшим муниципальные должности в муниципальном образовании ЗАТО Александровск</t>
  </si>
  <si>
    <t>9900080010</t>
  </si>
  <si>
    <t>Социальное обеспечение населения</t>
  </si>
  <si>
    <t>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</si>
  <si>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7021975100</t>
  </si>
  <si>
    <t>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</si>
  <si>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7021975110</t>
  </si>
  <si>
    <t>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</si>
  <si>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7032300000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</si>
  <si>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</si>
  <si>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7032375200</t>
  </si>
  <si>
    <t>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</si>
  <si>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7032400000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</si>
  <si>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</si>
  <si>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7032475250</t>
  </si>
  <si>
    <t>7313375100</t>
  </si>
  <si>
    <t>7313375110</t>
  </si>
  <si>
    <t>7321275100</t>
  </si>
  <si>
    <t>7321275110</t>
  </si>
  <si>
    <t>Охрана семьи и детства</t>
  </si>
  <si>
    <t>Организация мер по предоставлению и выплате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</si>
  <si>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>7011500000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</si>
  <si>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</si>
  <si>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7011575360</t>
  </si>
  <si>
    <t>Выплата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</si>
  <si>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>7011600000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</si>
  <si>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</si>
  <si>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7011675370</t>
  </si>
  <si>
    <t>Выплата денежного вознаграждения лицам, осуществляющим постинтернатный патронат в отношении несовершеннолетних и социальный патронат</t>
  </si>
  <si>
    <t>7032500000</t>
  </si>
  <si>
    <t>Субвенция на реализацию Закона Мурманской области "О патронате"в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</si>
  <si>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7032575350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</si>
  <si>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</si>
  <si>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7032600000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</si>
  <si>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</si>
  <si>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7032675340</t>
  </si>
  <si>
    <t>Другие вопросы в области социальной политики</t>
  </si>
  <si>
    <t xml:space="preserve"> Реализация переданных государственных полномочий по опеке и попечительству в отношении несовершеннолетних</t>
  </si>
  <si>
    <t>7032100000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</si>
  <si>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</si>
  <si>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7032175520</t>
  </si>
  <si>
    <t xml:space="preserve"> 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</si>
  <si>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</si>
  <si>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7032375210</t>
  </si>
  <si>
    <t>Реализация Закона Мурманской области "О комиссиях по делам несовершеннолетних и защите их прав в Мурманской области"</t>
  </si>
  <si>
    <t>8211400000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</si>
  <si>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</si>
  <si>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8211475560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</si>
  <si>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</si>
  <si>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8211500000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</si>
  <si>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</si>
  <si>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8211575530</t>
  </si>
  <si>
    <t>ФИЗИЧЕСКАЯ КУЛЬТУРА И СПОРТ</t>
  </si>
  <si>
    <t xml:space="preserve">Физическая культура
</t>
  </si>
  <si>
    <t>Организация проведения официальных физкультурно-оздоровительных и спортивных мероприятий ЗАТО Александровск</t>
  </si>
  <si>
    <t>7211100000</t>
  </si>
  <si>
    <t>7211129990</t>
  </si>
  <si>
    <t>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</t>
  </si>
  <si>
    <t>7212100000</t>
  </si>
  <si>
    <t>7212129990</t>
  </si>
  <si>
    <t>Средства массовой информации</t>
  </si>
  <si>
    <t>Периодическая печать и издательства</t>
  </si>
  <si>
    <t>Подпрограмма 3 "Информационное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информации"</t>
  </si>
  <si>
    <t>8030000000</t>
  </si>
  <si>
    <t>Обеспечение информирования населения, организаций (предприятий) по вопросам социально-экономического и культурного развития ЗАТО Александровск</t>
  </si>
  <si>
    <t>8031200000</t>
  </si>
  <si>
    <t>8031200090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</si>
  <si>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</si>
  <si>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</si>
  <si>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Подпрограмма 2 "Эффективное управление муниципальным долгом"</t>
  </si>
  <si>
    <t>8120000000</t>
  </si>
  <si>
    <t>Исполнение принятых обязательств по погашению и обслуживанию долговых обязательств ЗАТО Александровск</t>
  </si>
  <si>
    <t>8122100000</t>
  </si>
  <si>
    <t>Процентные платежи по муниципальному долгу</t>
  </si>
  <si>
    <t>8122120120</t>
  </si>
  <si>
    <t>Обслуживание государственного (муниципального) долга</t>
  </si>
  <si>
    <t>700</t>
  </si>
  <si>
    <t>Всего расходов: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</si>
</sst>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1">
    <xf numFmtId="0" fontId="0" fillId="0" borderId="0"/>
    <xf numFmtId="0" fontId="1" fillId="0" borderId="0"/>
    <xf numFmtId="0" fontId="4" fillId="0" borderId="1">
      <alignment horizontal="center" vertical="center" wrapText="1"/>
    </xf>
    <xf numFmtId="0" fontId="4" fillId="2" borderId="0">
      <alignment shrinkToFit="1"/>
    </xf>
    <xf numFmtId="0" fontId="6" fillId="0" borderId="1">
      <alignment vertical="top" wrapText="1"/>
    </xf>
    <xf numFmtId="49" fontId="4" fillId="0" borderId="1">
      <alignment horizontal="center" vertical="top" shrinkToFit="1"/>
    </xf>
    <xf numFmtId="4" fontId="6" fillId="3" borderId="1">
      <alignment horizontal="right" vertical="top" shrinkToFit="1"/>
    </xf>
    <xf numFmtId="4" fontId="6" fillId="4" borderId="1">
      <alignment horizontal="right" vertical="top" shrinkToFit="1"/>
    </xf>
    <xf numFmtId="0" fontId="11" fillId="0" borderId="0"/>
    <xf numFmtId="4" fontId="6" fillId="4" borderId="13">
      <alignment horizontal="right" vertical="top" shrinkToFit="1"/>
    </xf>
    <xf numFmtId="0" fontId="4" fillId="0" borderId="0"/>
  </cellStyleXfs>
  <cellXfs count="123">
    <xf numFmtId="0" fontId="0" fillId="0" borderId="0" xfId="0"/>
    <xf numFmtId="0" fontId="1" fillId="0" borderId="0" xfId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Fill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1" applyFont="1" applyFill="1" applyAlignment="1">
      <alignment horizontal="right" wrapText="1"/>
    </xf>
    <xf numFmtId="0" fontId="2" fillId="0" borderId="0" xfId="2" applyNumberFormat="1" applyFont="1" applyFill="1" applyBorder="1" applyAlignment="1" applyProtection="1">
      <alignment horizontal="right" wrapText="1"/>
    </xf>
    <xf numFmtId="0" fontId="5" fillId="0" borderId="0" xfId="2" applyFont="1" applyFill="1" applyBorder="1" applyAlignment="1">
      <alignment wrapText="1"/>
    </xf>
    <xf numFmtId="0" fontId="5" fillId="0" borderId="0" xfId="2" applyFont="1" applyFill="1" applyBorder="1" applyAlignment="1">
      <alignment horizontal="right" wrapText="1"/>
    </xf>
    <xf numFmtId="0" fontId="2" fillId="0" borderId="1" xfId="2" applyNumberFormat="1" applyFont="1" applyFill="1" applyProtection="1">
      <alignment horizontal="center" vertical="center" wrapText="1"/>
    </xf>
    <xf numFmtId="0" fontId="5" fillId="0" borderId="1" xfId="2" applyNumberFormat="1" applyFont="1" applyFill="1" applyProtection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4" applyNumberFormat="1" applyFont="1" applyFill="1" applyProtection="1">
      <alignment vertical="top" wrapText="1"/>
    </xf>
    <xf numFmtId="49" fontId="7" fillId="0" borderId="1" xfId="5" applyNumberFormat="1" applyFont="1" applyFill="1" applyProtection="1">
      <alignment horizontal="center" vertical="top" shrinkToFit="1"/>
    </xf>
    <xf numFmtId="4" fontId="7" fillId="0" borderId="1" xfId="6" applyNumberFormat="1" applyFont="1" applyFill="1" applyProtection="1">
      <alignment horizontal="right" vertical="top" shrinkToFit="1"/>
    </xf>
    <xf numFmtId="4" fontId="8" fillId="0" borderId="0" xfId="0" applyNumberFormat="1" applyFont="1" applyFill="1" applyProtection="1">
      <protection locked="0"/>
    </xf>
    <xf numFmtId="0" fontId="8" fillId="0" borderId="0" xfId="0" applyFont="1" applyFill="1" applyProtection="1">
      <protection locked="0"/>
    </xf>
    <xf numFmtId="4" fontId="7" fillId="0" borderId="1" xfId="7" applyNumberFormat="1" applyFont="1" applyFill="1" applyProtection="1">
      <alignment horizontal="right" vertical="top" shrinkToFit="1"/>
    </xf>
    <xf numFmtId="0" fontId="3" fillId="0" borderId="1" xfId="4" applyNumberFormat="1" applyFont="1" applyFill="1" applyAlignment="1" applyProtection="1">
      <alignment vertical="top" wrapText="1"/>
    </xf>
    <xf numFmtId="49" fontId="3" fillId="0" borderId="1" xfId="5" applyNumberFormat="1" applyFont="1" applyFill="1" applyAlignment="1" applyProtection="1">
      <alignment horizontal="center" vertical="top" wrapText="1" shrinkToFit="1"/>
    </xf>
    <xf numFmtId="4" fontId="5" fillId="0" borderId="1" xfId="6" applyNumberFormat="1" applyFont="1" applyFill="1" applyProtection="1">
      <alignment horizontal="right" vertical="top" shrinkToFit="1"/>
    </xf>
    <xf numFmtId="4" fontId="5" fillId="0" borderId="1" xfId="7" applyNumberFormat="1" applyFont="1" applyFill="1" applyProtection="1">
      <alignment horizontal="right" vertical="top" shrinkToFit="1"/>
    </xf>
    <xf numFmtId="0" fontId="2" fillId="0" borderId="1" xfId="4" applyNumberFormat="1" applyFont="1" applyFill="1" applyProtection="1">
      <alignment vertical="top" wrapText="1"/>
    </xf>
    <xf numFmtId="49" fontId="2" fillId="0" borderId="1" xfId="5" applyNumberFormat="1" applyFont="1" applyFill="1" applyAlignment="1" applyProtection="1">
      <alignment horizontal="center" vertical="top" wrapText="1" shrinkToFit="1"/>
    </xf>
    <xf numFmtId="0" fontId="2" fillId="0" borderId="1" xfId="4" applyNumberFormat="1" applyFont="1" applyFill="1" applyAlignment="1" applyProtection="1">
      <alignment vertical="top" wrapText="1"/>
    </xf>
    <xf numFmtId="4" fontId="5" fillId="5" borderId="1" xfId="6" applyNumberFormat="1" applyFont="1" applyFill="1" applyProtection="1">
      <alignment horizontal="right" vertical="top" shrinkToFit="1"/>
    </xf>
    <xf numFmtId="4" fontId="5" fillId="5" borderId="1" xfId="7" applyNumberFormat="1" applyFont="1" applyFill="1" applyProtection="1">
      <alignment horizontal="right" vertical="top" shrinkToFit="1"/>
    </xf>
    <xf numFmtId="0" fontId="0" fillId="5" borderId="0" xfId="0" applyFill="1" applyProtection="1">
      <protection locked="0"/>
    </xf>
    <xf numFmtId="49" fontId="5" fillId="0" borderId="1" xfId="5" applyNumberFormat="1" applyFont="1" applyFill="1" applyProtection="1">
      <alignment horizontal="center" vertical="top" shrinkToFit="1"/>
    </xf>
    <xf numFmtId="49" fontId="5" fillId="0" borderId="1" xfId="5" applyNumberFormat="1" applyFont="1" applyFill="1" applyAlignment="1" applyProtection="1">
      <alignment horizontal="center" vertical="top" wrapText="1" shrinkToFit="1"/>
    </xf>
    <xf numFmtId="4" fontId="2" fillId="0" borderId="1" xfId="6" applyNumberFormat="1" applyFont="1" applyFill="1" applyAlignment="1" applyProtection="1">
      <alignment horizontal="right" vertical="top" wrapText="1" shrinkToFit="1"/>
    </xf>
    <xf numFmtId="4" fontId="5" fillId="0" borderId="1" xfId="6" applyNumberFormat="1" applyFont="1" applyFill="1" applyAlignment="1" applyProtection="1">
      <alignment horizontal="right" vertical="top" wrapText="1" shrinkToFit="1"/>
    </xf>
    <xf numFmtId="0" fontId="3" fillId="5" borderId="3" xfId="4" applyNumberFormat="1" applyFont="1" applyFill="1" applyBorder="1" applyAlignment="1" applyProtection="1">
      <alignment vertical="top" wrapText="1"/>
    </xf>
    <xf numFmtId="49" fontId="3" fillId="5" borderId="3" xfId="5" applyNumberFormat="1" applyFont="1" applyFill="1" applyBorder="1" applyAlignment="1" applyProtection="1">
      <alignment horizontal="center" vertical="top" wrapText="1" shrinkToFit="1"/>
    </xf>
    <xf numFmtId="49" fontId="3" fillId="0" borderId="4" xfId="5" applyNumberFormat="1" applyFont="1" applyFill="1" applyBorder="1" applyAlignment="1" applyProtection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5" borderId="3" xfId="5" applyNumberFormat="1" applyFont="1" applyFill="1" applyBorder="1" applyAlignment="1" applyProtection="1">
      <alignment horizontal="center" vertical="top" wrapText="1" shrinkToFi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5" borderId="3" xfId="4" applyNumberFormat="1" applyFont="1" applyFill="1" applyBorder="1" applyAlignment="1" applyProtection="1">
      <alignment vertical="top" wrapText="1"/>
    </xf>
    <xf numFmtId="49" fontId="2" fillId="5" borderId="1" xfId="5" applyNumberFormat="1" applyFont="1" applyFill="1" applyBorder="1" applyAlignment="1" applyProtection="1">
      <alignment horizontal="center" vertical="top" wrapText="1" shrinkToFit="1"/>
    </xf>
    <xf numFmtId="0" fontId="2" fillId="0" borderId="2" xfId="4" applyNumberFormat="1" applyFont="1" applyFill="1" applyBorder="1" applyAlignment="1" applyProtection="1">
      <alignment vertical="top" wrapText="1"/>
    </xf>
    <xf numFmtId="49" fontId="2" fillId="0" borderId="2" xfId="5" applyNumberFormat="1" applyFont="1" applyFill="1" applyBorder="1" applyAlignment="1" applyProtection="1">
      <alignment horizontal="center" vertical="top" wrapText="1" shrinkToFit="1"/>
    </xf>
    <xf numFmtId="49" fontId="7" fillId="0" borderId="1" xfId="5" applyNumberFormat="1" applyFont="1" applyFill="1" applyAlignment="1" applyProtection="1">
      <alignment horizontal="center" vertical="top" wrapText="1" shrinkToFit="1"/>
    </xf>
    <xf numFmtId="49" fontId="3" fillId="0" borderId="1" xfId="5" applyNumberFormat="1" applyFont="1" applyFill="1" applyProtection="1">
      <alignment horizontal="center" vertical="top" shrinkToFit="1"/>
    </xf>
    <xf numFmtId="4" fontId="3" fillId="0" borderId="1" xfId="6" applyNumberFormat="1" applyFont="1" applyFill="1" applyProtection="1">
      <alignment horizontal="right" vertical="top" shrinkToFit="1"/>
    </xf>
    <xf numFmtId="0" fontId="0" fillId="0" borderId="0" xfId="0" applyFont="1" applyFill="1" applyProtection="1">
      <protection locked="0"/>
    </xf>
    <xf numFmtId="0" fontId="2" fillId="5" borderId="1" xfId="4" applyNumberFormat="1" applyFont="1" applyFill="1" applyAlignment="1" applyProtection="1">
      <alignment vertical="top" wrapText="1"/>
    </xf>
    <xf numFmtId="49" fontId="2" fillId="5" borderId="1" xfId="5" applyNumberFormat="1" applyFont="1" applyFill="1" applyAlignment="1" applyProtection="1">
      <alignment horizontal="center" vertical="top" wrapText="1" shrinkToFit="1"/>
    </xf>
    <xf numFmtId="4" fontId="2" fillId="5" borderId="1" xfId="6" applyNumberFormat="1" applyFont="1" applyFill="1" applyAlignment="1" applyProtection="1">
      <alignment horizontal="right" vertical="top" wrapText="1" shrinkToFit="1"/>
    </xf>
    <xf numFmtId="4" fontId="3" fillId="0" borderId="1" xfId="6" applyNumberFormat="1" applyFont="1" applyFill="1" applyAlignment="1" applyProtection="1">
      <alignment horizontal="right" vertical="top" wrapText="1" shrinkToFit="1"/>
    </xf>
    <xf numFmtId="0" fontId="3" fillId="5" borderId="1" xfId="4" applyNumberFormat="1" applyFont="1" applyFill="1" applyAlignment="1" applyProtection="1">
      <alignment vertical="center" wrapText="1"/>
    </xf>
    <xf numFmtId="49" fontId="3" fillId="5" borderId="1" xfId="5" applyNumberFormat="1" applyFont="1" applyFill="1" applyAlignment="1" applyProtection="1">
      <alignment horizontal="center" vertical="center" wrapText="1" shrinkToFit="1"/>
    </xf>
    <xf numFmtId="49" fontId="3" fillId="5" borderId="6" xfId="0" applyNumberFormat="1" applyFont="1" applyFill="1" applyBorder="1" applyAlignment="1">
      <alignment horizontal="center" vertical="center" wrapText="1"/>
    </xf>
    <xf numFmtId="49" fontId="2" fillId="5" borderId="1" xfId="5" applyNumberFormat="1" applyFont="1" applyFill="1" applyAlignment="1" applyProtection="1">
      <alignment horizontal="center" vertical="center" wrapText="1" shrinkToFit="1"/>
    </xf>
    <xf numFmtId="49" fontId="2" fillId="5" borderId="7" xfId="0" applyNumberFormat="1" applyFont="1" applyFill="1" applyBorder="1" applyAlignment="1">
      <alignment horizontal="center" vertical="center" wrapText="1"/>
    </xf>
    <xf numFmtId="4" fontId="3" fillId="0" borderId="1" xfId="7" applyNumberFormat="1" applyFont="1" applyFill="1" applyProtection="1">
      <alignment horizontal="right" vertical="top" shrinkToFit="1"/>
    </xf>
    <xf numFmtId="0" fontId="3" fillId="0" borderId="2" xfId="4" applyNumberFormat="1" applyFont="1" applyFill="1" applyBorder="1" applyAlignment="1" applyProtection="1">
      <alignment vertical="top" wrapText="1"/>
    </xf>
    <xf numFmtId="49" fontId="3" fillId="0" borderId="2" xfId="5" applyNumberFormat="1" applyFont="1" applyFill="1" applyBorder="1" applyAlignment="1" applyProtection="1">
      <alignment horizontal="center" vertical="top" wrapText="1" shrinkToFit="1"/>
    </xf>
    <xf numFmtId="4" fontId="7" fillId="0" borderId="1" xfId="6" applyNumberFormat="1" applyFont="1" applyFill="1" applyAlignment="1" applyProtection="1">
      <alignment horizontal="right" vertical="top" wrapText="1" shrinkToFit="1"/>
    </xf>
    <xf numFmtId="4" fontId="0" fillId="0" borderId="0" xfId="0" applyNumberFormat="1" applyFill="1" applyProtection="1">
      <protection locked="0"/>
    </xf>
    <xf numFmtId="0" fontId="9" fillId="0" borderId="0" xfId="0" applyFont="1" applyFill="1" applyProtection="1">
      <protection locked="0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7" applyNumberFormat="1" applyFont="1" applyFill="1" applyProtection="1">
      <alignment horizontal="right" vertical="top" shrinkToFit="1"/>
    </xf>
    <xf numFmtId="0" fontId="2" fillId="0" borderId="0" xfId="4" applyNumberFormat="1" applyFont="1" applyFill="1" applyBorder="1" applyAlignment="1" applyProtection="1">
      <alignment vertical="top" wrapText="1"/>
    </xf>
    <xf numFmtId="0" fontId="2" fillId="0" borderId="1" xfId="4" applyNumberFormat="1" applyFont="1" applyFill="1" applyBorder="1" applyAlignment="1" applyProtection="1">
      <alignment vertical="top" wrapText="1"/>
    </xf>
    <xf numFmtId="49" fontId="10" fillId="0" borderId="1" xfId="5" applyNumberFormat="1" applyFont="1" applyFill="1" applyAlignment="1" applyProtection="1">
      <alignment horizontal="center" vertical="top" wrapText="1" shrinkToFit="1"/>
    </xf>
    <xf numFmtId="4" fontId="10" fillId="0" borderId="1" xfId="6" applyNumberFormat="1" applyFont="1" applyFill="1" applyAlignment="1" applyProtection="1">
      <alignment horizontal="right" vertical="top" wrapText="1" shrinkToFit="1"/>
    </xf>
    <xf numFmtId="0" fontId="3" fillId="0" borderId="2" xfId="0" applyFont="1" applyFill="1" applyBorder="1" applyAlignment="1">
      <alignment vertical="center" wrapText="1"/>
    </xf>
    <xf numFmtId="4" fontId="9" fillId="0" borderId="0" xfId="0" applyNumberFormat="1" applyFont="1" applyFill="1" applyProtection="1">
      <protection locked="0"/>
    </xf>
    <xf numFmtId="0" fontId="2" fillId="0" borderId="3" xfId="4" applyNumberFormat="1" applyFont="1" applyFill="1" applyBorder="1" applyAlignment="1" applyProtection="1">
      <alignment vertical="top" wrapText="1"/>
    </xf>
    <xf numFmtId="0" fontId="2" fillId="0" borderId="4" xfId="4" applyNumberFormat="1" applyFont="1" applyFill="1" applyBorder="1" applyAlignment="1" applyProtection="1">
      <alignment vertical="top" wrapText="1"/>
    </xf>
    <xf numFmtId="49" fontId="2" fillId="0" borderId="1" xfId="5" applyNumberFormat="1" applyFont="1" applyFill="1" applyAlignment="1" applyProtection="1">
      <alignment horizontal="center" vertical="center" wrapText="1" shrinkToFit="1"/>
    </xf>
    <xf numFmtId="4" fontId="2" fillId="0" borderId="1" xfId="6" applyNumberFormat="1" applyFont="1" applyFill="1" applyAlignment="1" applyProtection="1">
      <alignment horizontal="right" vertical="center" wrapText="1" shrinkToFit="1"/>
    </xf>
    <xf numFmtId="0" fontId="2" fillId="0" borderId="1" xfId="4" applyNumberFormat="1" applyFont="1" applyFill="1" applyAlignment="1" applyProtection="1">
      <alignment vertical="center" wrapText="1"/>
    </xf>
    <xf numFmtId="4" fontId="2" fillId="0" borderId="1" xfId="6" applyNumberFormat="1" applyFont="1" applyFill="1" applyAlignment="1" applyProtection="1">
      <alignment horizontal="right" vertical="center" shrinkToFit="1"/>
    </xf>
    <xf numFmtId="4" fontId="2" fillId="0" borderId="1" xfId="6" applyNumberFormat="1" applyFont="1" applyFill="1" applyProtection="1">
      <alignment horizontal="right" vertical="top" shrinkToFit="1"/>
    </xf>
    <xf numFmtId="4" fontId="2" fillId="5" borderId="1" xfId="6" applyNumberFormat="1" applyFont="1" applyFill="1" applyProtection="1">
      <alignment horizontal="right" vertical="top" shrinkToFit="1"/>
    </xf>
    <xf numFmtId="4" fontId="2" fillId="5" borderId="1" xfId="7" applyNumberFormat="1" applyFont="1" applyFill="1" applyProtection="1">
      <alignment horizontal="right" vertical="top" shrinkToFit="1"/>
    </xf>
    <xf numFmtId="0" fontId="2" fillId="0" borderId="8" xfId="4" applyNumberFormat="1" applyFont="1" applyFill="1" applyBorder="1" applyAlignment="1" applyProtection="1">
      <alignment vertical="top" wrapText="1"/>
    </xf>
    <xf numFmtId="0" fontId="2" fillId="0" borderId="9" xfId="4" applyNumberFormat="1" applyFont="1" applyFill="1" applyBorder="1" applyAlignment="1" applyProtection="1">
      <alignment vertical="top" wrapText="1"/>
    </xf>
    <xf numFmtId="0" fontId="5" fillId="0" borderId="1" xfId="4" applyNumberFormat="1" applyFont="1" applyFill="1" applyAlignment="1" applyProtection="1">
      <alignment vertical="top" wrapText="1"/>
    </xf>
    <xf numFmtId="0" fontId="7" fillId="5" borderId="1" xfId="4" applyNumberFormat="1" applyFont="1" applyFill="1" applyAlignment="1" applyProtection="1">
      <alignment vertical="top" wrapText="1"/>
    </xf>
    <xf numFmtId="49" fontId="7" fillId="5" borderId="1" xfId="5" applyNumberFormat="1" applyFont="1" applyFill="1" applyAlignment="1" applyProtection="1">
      <alignment horizontal="center" vertical="top" wrapText="1" shrinkToFit="1"/>
    </xf>
    <xf numFmtId="4" fontId="7" fillId="5" borderId="1" xfId="6" applyNumberFormat="1" applyFont="1" applyFill="1" applyProtection="1">
      <alignment horizontal="right" vertical="top" shrinkToFit="1"/>
    </xf>
    <xf numFmtId="4" fontId="7" fillId="5" borderId="1" xfId="7" applyNumberFormat="1" applyFont="1" applyFill="1" applyProtection="1">
      <alignment horizontal="right" vertical="top" shrinkToFit="1"/>
    </xf>
    <xf numFmtId="0" fontId="5" fillId="5" borderId="1" xfId="4" applyNumberFormat="1" applyFont="1" applyFill="1" applyAlignment="1" applyProtection="1">
      <alignment vertical="top" wrapText="1"/>
    </xf>
    <xf numFmtId="49" fontId="5" fillId="5" borderId="1" xfId="5" applyNumberFormat="1" applyFont="1" applyFill="1" applyAlignment="1" applyProtection="1">
      <alignment horizontal="center" vertical="top" wrapText="1" shrinkToFit="1"/>
    </xf>
    <xf numFmtId="0" fontId="5" fillId="0" borderId="1" xfId="4" applyNumberFormat="1" applyFont="1" applyFill="1" applyProtection="1">
      <alignment vertical="top" wrapText="1"/>
    </xf>
    <xf numFmtId="49" fontId="2" fillId="0" borderId="1" xfId="5" applyNumberFormat="1" applyFont="1" applyFill="1" applyProtection="1">
      <alignment horizontal="center" vertical="top" shrinkToFit="1"/>
    </xf>
    <xf numFmtId="4" fontId="2" fillId="0" borderId="10" xfId="6" applyNumberFormat="1" applyFont="1" applyFill="1" applyBorder="1" applyProtection="1">
      <alignment horizontal="right" vertical="top" shrinkToFit="1"/>
    </xf>
    <xf numFmtId="4" fontId="2" fillId="0" borderId="2" xfId="6" applyNumberFormat="1" applyFont="1" applyFill="1" applyBorder="1" applyProtection="1">
      <alignment horizontal="right" vertical="top" shrinkToFit="1"/>
    </xf>
    <xf numFmtId="4" fontId="2" fillId="0" borderId="11" xfId="6" applyNumberFormat="1" applyFont="1" applyFill="1" applyBorder="1" applyProtection="1">
      <alignment horizontal="right" vertical="top" shrinkToFit="1"/>
    </xf>
    <xf numFmtId="4" fontId="2" fillId="0" borderId="12" xfId="6" applyNumberFormat="1" applyFont="1" applyFill="1" applyBorder="1" applyProtection="1">
      <alignment horizontal="right" vertical="top" shrinkToFit="1"/>
    </xf>
    <xf numFmtId="4" fontId="7" fillId="0" borderId="10" xfId="6" applyNumberFormat="1" applyFont="1" applyFill="1" applyBorder="1" applyProtection="1">
      <alignment horizontal="right" vertical="top" shrinkToFit="1"/>
    </xf>
    <xf numFmtId="0" fontId="3" fillId="0" borderId="2" xfId="8" applyFont="1" applyFill="1" applyBorder="1" applyProtection="1">
      <protection locked="0"/>
    </xf>
    <xf numFmtId="4" fontId="5" fillId="0" borderId="10" xfId="6" applyNumberFormat="1" applyFont="1" applyFill="1" applyBorder="1" applyProtection="1">
      <alignment horizontal="right" vertical="top" shrinkToFit="1"/>
    </xf>
    <xf numFmtId="0" fontId="2" fillId="0" borderId="2" xfId="8" applyFont="1" applyFill="1" applyBorder="1" applyProtection="1">
      <protection locked="0"/>
    </xf>
    <xf numFmtId="4" fontId="7" fillId="0" borderId="2" xfId="10" applyNumberFormat="1" applyFont="1" applyFill="1" applyBorder="1" applyAlignment="1" applyProtection="1">
      <alignment horizontal="right" shrinkToFit="1"/>
    </xf>
    <xf numFmtId="0" fontId="2" fillId="0" borderId="0" xfId="8" applyFont="1" applyFill="1" applyProtection="1">
      <protection locked="0"/>
    </xf>
    <xf numFmtId="4" fontId="2" fillId="0" borderId="0" xfId="0" applyNumberFormat="1" applyFont="1" applyFill="1" applyProtection="1">
      <protection locked="0"/>
    </xf>
    <xf numFmtId="4" fontId="2" fillId="0" borderId="0" xfId="8" applyNumberFormat="1" applyFont="1" applyFill="1" applyProtection="1">
      <protection locked="0"/>
    </xf>
    <xf numFmtId="0" fontId="3" fillId="0" borderId="2" xfId="9" applyNumberFormat="1" applyFont="1" applyFill="1" applyBorder="1" applyAlignment="1" applyProtection="1">
      <alignment horizontal="right"/>
    </xf>
    <xf numFmtId="0" fontId="7" fillId="0" borderId="2" xfId="9" applyNumberFormat="1" applyFont="1" applyFill="1" applyBorder="1" applyAlignment="1">
      <alignment horizontal="right"/>
    </xf>
    <xf numFmtId="49" fontId="2" fillId="0" borderId="3" xfId="5" applyNumberFormat="1" applyFont="1" applyFill="1" applyBorder="1" applyAlignment="1" applyProtection="1">
      <alignment horizontal="center" vertical="top" wrapText="1" shrinkToFit="1"/>
    </xf>
    <xf numFmtId="49" fontId="2" fillId="0" borderId="4" xfId="5" applyNumberFormat="1" applyFont="1" applyFill="1" applyBorder="1" applyAlignment="1" applyProtection="1">
      <alignment horizontal="center" vertical="top" wrapText="1" shrinkToFit="1"/>
    </xf>
    <xf numFmtId="4" fontId="5" fillId="0" borderId="3" xfId="6" applyNumberFormat="1" applyFont="1" applyFill="1" applyBorder="1" applyAlignment="1" applyProtection="1">
      <alignment horizontal="right" vertical="top" shrinkToFit="1"/>
    </xf>
    <xf numFmtId="4" fontId="5" fillId="0" borderId="4" xfId="6" applyNumberFormat="1" applyFont="1" applyFill="1" applyBorder="1" applyAlignment="1" applyProtection="1">
      <alignment horizontal="right" vertical="top" shrinkToFit="1"/>
    </xf>
    <xf numFmtId="4" fontId="5" fillId="0" borderId="3" xfId="7" applyNumberFormat="1" applyFont="1" applyFill="1" applyBorder="1" applyAlignment="1" applyProtection="1">
      <alignment horizontal="right" vertical="top" shrinkToFit="1"/>
    </xf>
    <xf numFmtId="4" fontId="5" fillId="0" borderId="4" xfId="7" applyNumberFormat="1" applyFont="1" applyFill="1" applyBorder="1" applyAlignment="1" applyProtection="1">
      <alignment horizontal="right" vertical="top" shrinkToFit="1"/>
    </xf>
    <xf numFmtId="49" fontId="2" fillId="0" borderId="8" xfId="5" applyNumberFormat="1" applyFont="1" applyFill="1" applyBorder="1" applyAlignment="1" applyProtection="1">
      <alignment horizontal="center" vertical="top" wrapText="1" shrinkToFit="1"/>
    </xf>
    <xf numFmtId="4" fontId="5" fillId="0" borderId="8" xfId="6" applyNumberFormat="1" applyFont="1" applyFill="1" applyBorder="1" applyAlignment="1" applyProtection="1">
      <alignment horizontal="right" vertical="top" shrinkToFit="1"/>
    </xf>
    <xf numFmtId="4" fontId="2" fillId="0" borderId="3" xfId="6" applyNumberFormat="1" applyFont="1" applyFill="1" applyBorder="1" applyAlignment="1" applyProtection="1">
      <alignment horizontal="right" vertical="top" wrapText="1" shrinkToFit="1"/>
    </xf>
    <xf numFmtId="4" fontId="2" fillId="0" borderId="4" xfId="6" applyNumberFormat="1" applyFont="1" applyFill="1" applyBorder="1" applyAlignment="1" applyProtection="1">
      <alignment horizontal="right" vertical="top" wrapText="1" shrinkToFit="1"/>
    </xf>
    <xf numFmtId="4" fontId="2" fillId="0" borderId="8" xfId="6" applyNumberFormat="1" applyFont="1" applyFill="1" applyBorder="1" applyAlignment="1" applyProtection="1">
      <alignment horizontal="right" vertical="top" wrapText="1" shrinkToFit="1"/>
    </xf>
    <xf numFmtId="49" fontId="2" fillId="0" borderId="3" xfId="5" applyNumberFormat="1" applyFont="1" applyFill="1" applyBorder="1" applyAlignment="1" applyProtection="1">
      <alignment horizontal="center" vertical="center" wrapText="1" shrinkToFit="1"/>
    </xf>
    <xf numFmtId="49" fontId="2" fillId="0" borderId="4" xfId="5" applyNumberFormat="1" applyFont="1" applyFill="1" applyBorder="1" applyAlignment="1" applyProtection="1">
      <alignment horizontal="center" vertical="center" wrapText="1" shrinkToFit="1"/>
    </xf>
    <xf numFmtId="4" fontId="2" fillId="0" borderId="3" xfId="6" applyNumberFormat="1" applyFont="1" applyFill="1" applyBorder="1" applyAlignment="1" applyProtection="1">
      <alignment horizontal="right" vertical="center" wrapText="1" shrinkToFit="1"/>
    </xf>
    <xf numFmtId="4" fontId="2" fillId="0" borderId="4" xfId="6" applyNumberFormat="1" applyFont="1" applyFill="1" applyBorder="1" applyAlignment="1" applyProtection="1">
      <alignment horizontal="right" vertical="center" wrapText="1" shrinkToFit="1"/>
    </xf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right" wrapText="1"/>
    </xf>
    <xf numFmtId="0" fontId="3" fillId="0" borderId="0" xfId="1" applyFont="1" applyFill="1" applyAlignment="1">
      <alignment horizontal="center" wrapText="1"/>
    </xf>
  </cellXfs>
  <cellStyles count="11">
    <cellStyle name="xl25" xfId="2"/>
    <cellStyle name="xl27" xfId="3"/>
    <cellStyle name="xl30" xfId="9"/>
    <cellStyle name="xl31" xfId="10"/>
    <cellStyle name="xl33" xfId="4"/>
    <cellStyle name="xl34" xfId="5"/>
    <cellStyle name="xl35" xfId="6"/>
    <cellStyle name="xl36" xfId="7"/>
    <cellStyle name="Обычный" xfId="0" builtinId="0"/>
    <cellStyle name="Обычный 2" xfId="8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missarovaNI/Desktop/&#1073;&#1102;&#1076;&#1078;&#1077;&#1090;%202020-2022/&#1074;%20&#1057;&#1086;&#1074;&#1077;&#1090;/&#1087;&#1088;&#1080;&#1083;&#1086;&#1078;&#1077;&#1085;&#1080;&#1103;%20&#1074;%20&#1087;&#1088;&#1086;&#1077;&#1082;&#1090;&#1091;%20&#1056;&#1057;&#1044;%202020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_1 "/>
      <sheetName val="Приложение_2"/>
      <sheetName val="Приложение_3"/>
      <sheetName val="Приложение_4"/>
      <sheetName val="Приложение 4.1"/>
      <sheetName val="Приложение_5"/>
      <sheetName val="Приложение 5.1"/>
      <sheetName val="Приложение_6"/>
      <sheetName val="Приложение_6.1"/>
      <sheetName val="Приложение_6.2"/>
      <sheetName val="Приложение_7 "/>
      <sheetName val="Приложение_7.1"/>
      <sheetName val="Приложение_7.2"/>
      <sheetName val="Приложение_8"/>
      <sheetName val="Приложение_8.1"/>
      <sheetName val="Приложение_8.2"/>
      <sheetName val="Приложение_9"/>
      <sheetName val="Приложение 9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G16">
            <v>41225</v>
          </cell>
        </row>
        <row r="17">
          <cell r="G17">
            <v>48000</v>
          </cell>
        </row>
        <row r="20">
          <cell r="G20">
            <v>22500</v>
          </cell>
        </row>
        <row r="23">
          <cell r="G23">
            <v>2277695</v>
          </cell>
        </row>
        <row r="25">
          <cell r="G25">
            <v>109200</v>
          </cell>
        </row>
        <row r="26">
          <cell r="G26">
            <v>48000</v>
          </cell>
        </row>
        <row r="28">
          <cell r="G28">
            <v>2154563</v>
          </cell>
        </row>
        <row r="30">
          <cell r="G30">
            <v>2538032</v>
          </cell>
        </row>
        <row r="32">
          <cell r="G32">
            <v>160000</v>
          </cell>
        </row>
        <row r="38">
          <cell r="G38">
            <v>30000</v>
          </cell>
        </row>
        <row r="41">
          <cell r="G41">
            <v>284556</v>
          </cell>
        </row>
        <row r="46">
          <cell r="G46">
            <v>160624.16</v>
          </cell>
        </row>
        <row r="54">
          <cell r="G54">
            <v>2784926.23</v>
          </cell>
        </row>
        <row r="56">
          <cell r="G56">
            <v>373713</v>
          </cell>
        </row>
        <row r="57">
          <cell r="G57">
            <v>222850</v>
          </cell>
        </row>
        <row r="63">
          <cell r="G63">
            <v>42407403.07</v>
          </cell>
        </row>
        <row r="65">
          <cell r="G65">
            <v>5040</v>
          </cell>
        </row>
        <row r="67">
          <cell r="G67">
            <v>761934.45</v>
          </cell>
        </row>
        <row r="71">
          <cell r="G71">
            <v>200932</v>
          </cell>
        </row>
        <row r="72">
          <cell r="G72">
            <v>237900</v>
          </cell>
        </row>
        <row r="75">
          <cell r="G75">
            <v>450000</v>
          </cell>
        </row>
        <row r="78">
          <cell r="G78">
            <v>141153</v>
          </cell>
        </row>
        <row r="82">
          <cell r="G82">
            <v>5612</v>
          </cell>
        </row>
        <row r="88">
          <cell r="G88">
            <v>406088.04</v>
          </cell>
        </row>
        <row r="92">
          <cell r="G92">
            <v>272000</v>
          </cell>
        </row>
        <row r="97">
          <cell r="G97">
            <v>45576</v>
          </cell>
        </row>
        <row r="100">
          <cell r="G100">
            <v>90250</v>
          </cell>
        </row>
        <row r="103">
          <cell r="G103">
            <v>291000</v>
          </cell>
        </row>
        <row r="107">
          <cell r="G107">
            <v>456723</v>
          </cell>
        </row>
        <row r="112">
          <cell r="G112">
            <v>1110996.46</v>
          </cell>
        </row>
        <row r="114">
          <cell r="G114">
            <v>4446.1099999999997</v>
          </cell>
        </row>
        <row r="116">
          <cell r="G116">
            <v>1400.1</v>
          </cell>
        </row>
        <row r="119">
          <cell r="G119">
            <v>5000</v>
          </cell>
        </row>
        <row r="122">
          <cell r="G122">
            <v>715413.76</v>
          </cell>
        </row>
        <row r="123">
          <cell r="G123">
            <v>1080937.6499999999</v>
          </cell>
        </row>
        <row r="126">
          <cell r="G126">
            <v>249060</v>
          </cell>
        </row>
        <row r="130">
          <cell r="G130">
            <v>22281405.059999999</v>
          </cell>
        </row>
        <row r="132">
          <cell r="G132">
            <v>326206.92</v>
          </cell>
        </row>
        <row r="137">
          <cell r="G137">
            <v>6000</v>
          </cell>
        </row>
        <row r="139">
          <cell r="G139">
            <v>756865.95</v>
          </cell>
        </row>
        <row r="140">
          <cell r="G140">
            <v>29044.05</v>
          </cell>
        </row>
        <row r="144">
          <cell r="G144">
            <v>7227225.6600000001</v>
          </cell>
        </row>
        <row r="145">
          <cell r="G145">
            <v>1146316.22</v>
          </cell>
        </row>
        <row r="146">
          <cell r="G146">
            <v>195384</v>
          </cell>
        </row>
        <row r="148">
          <cell r="G148">
            <v>213580.5</v>
          </cell>
        </row>
        <row r="152">
          <cell r="G152">
            <v>340380</v>
          </cell>
        </row>
        <row r="155">
          <cell r="G155">
            <v>25239266.800000001</v>
          </cell>
        </row>
        <row r="156">
          <cell r="G156">
            <v>1618966.69</v>
          </cell>
        </row>
        <row r="157">
          <cell r="G157">
            <v>2800</v>
          </cell>
        </row>
        <row r="159">
          <cell r="G159">
            <v>745481.58</v>
          </cell>
        </row>
        <row r="162">
          <cell r="G162">
            <v>122311.33</v>
          </cell>
        </row>
        <row r="166">
          <cell r="G166">
            <v>28432369.75</v>
          </cell>
        </row>
        <row r="167">
          <cell r="G167">
            <v>643811.91</v>
          </cell>
        </row>
        <row r="168">
          <cell r="G168">
            <v>778362.13</v>
          </cell>
        </row>
        <row r="170">
          <cell r="G170">
            <v>401244.88</v>
          </cell>
        </row>
        <row r="172">
          <cell r="G172">
            <v>2522790.36</v>
          </cell>
        </row>
        <row r="174">
          <cell r="G174">
            <v>14348153.289999999</v>
          </cell>
        </row>
        <row r="177">
          <cell r="G177">
            <v>499884</v>
          </cell>
        </row>
        <row r="179">
          <cell r="G179">
            <v>758000</v>
          </cell>
        </row>
        <row r="186">
          <cell r="G186">
            <v>2226238.06</v>
          </cell>
        </row>
        <row r="187">
          <cell r="G187">
            <v>156633.94</v>
          </cell>
        </row>
        <row r="193">
          <cell r="G193">
            <v>229553.6</v>
          </cell>
        </row>
        <row r="196">
          <cell r="G196">
            <v>34293061.189999998</v>
          </cell>
        </row>
        <row r="197">
          <cell r="G197">
            <v>5101838.6399999997</v>
          </cell>
        </row>
        <row r="198">
          <cell r="G198">
            <v>305138.5</v>
          </cell>
        </row>
        <row r="200">
          <cell r="G200">
            <v>775501</v>
          </cell>
        </row>
        <row r="203">
          <cell r="G203">
            <v>1074094.74</v>
          </cell>
        </row>
        <row r="208">
          <cell r="G208">
            <v>294707</v>
          </cell>
        </row>
        <row r="214">
          <cell r="G214">
            <v>61679</v>
          </cell>
        </row>
        <row r="220">
          <cell r="G220">
            <v>4497575</v>
          </cell>
        </row>
        <row r="226">
          <cell r="G226">
            <v>9238003.5</v>
          </cell>
        </row>
        <row r="228">
          <cell r="G228">
            <v>22503000</v>
          </cell>
        </row>
        <row r="231">
          <cell r="G231">
            <v>30000</v>
          </cell>
        </row>
        <row r="234">
          <cell r="G234">
            <v>628978</v>
          </cell>
        </row>
        <row r="240">
          <cell r="G240">
            <v>37652562.490000002</v>
          </cell>
        </row>
        <row r="242">
          <cell r="G242">
            <v>3052910.47</v>
          </cell>
        </row>
        <row r="245">
          <cell r="G245">
            <v>3507475.21</v>
          </cell>
        </row>
        <row r="248">
          <cell r="G248">
            <v>81787240.129999995</v>
          </cell>
        </row>
        <row r="250">
          <cell r="G250">
            <v>735082.1</v>
          </cell>
        </row>
        <row r="253">
          <cell r="G253">
            <v>6859787.4400000004</v>
          </cell>
        </row>
        <row r="259">
          <cell r="G259">
            <v>10312163.470000001</v>
          </cell>
        </row>
        <row r="261">
          <cell r="G261">
            <v>177168.86</v>
          </cell>
        </row>
        <row r="265">
          <cell r="G265">
            <v>45554</v>
          </cell>
        </row>
        <row r="268">
          <cell r="G268">
            <v>973210.55</v>
          </cell>
        </row>
        <row r="271">
          <cell r="G271">
            <v>293756.3</v>
          </cell>
        </row>
        <row r="277">
          <cell r="G277">
            <v>660446.76</v>
          </cell>
        </row>
        <row r="282">
          <cell r="G282">
            <v>32721.48</v>
          </cell>
        </row>
        <row r="283">
          <cell r="G283">
            <v>502.52</v>
          </cell>
        </row>
        <row r="286">
          <cell r="G286">
            <v>92442</v>
          </cell>
        </row>
        <row r="287">
          <cell r="G287">
            <v>1958</v>
          </cell>
        </row>
        <row r="290">
          <cell r="G290">
            <v>1281000</v>
          </cell>
        </row>
        <row r="293">
          <cell r="G293">
            <v>1724927</v>
          </cell>
        </row>
        <row r="297">
          <cell r="G297">
            <v>18704818.109999999</v>
          </cell>
        </row>
        <row r="298">
          <cell r="G298">
            <v>1131484.76</v>
          </cell>
        </row>
        <row r="299">
          <cell r="G299">
            <v>101332</v>
          </cell>
        </row>
        <row r="301">
          <cell r="G301">
            <v>285000</v>
          </cell>
        </row>
        <row r="308">
          <cell r="G308">
            <v>16222714.939999999</v>
          </cell>
        </row>
        <row r="310">
          <cell r="G310">
            <v>23242652.260000002</v>
          </cell>
        </row>
        <row r="313">
          <cell r="G313">
            <v>2398204.7999999998</v>
          </cell>
        </row>
        <row r="317">
          <cell r="G317">
            <v>5259769.6900000004</v>
          </cell>
        </row>
        <row r="323">
          <cell r="G323">
            <v>69982102.900000006</v>
          </cell>
        </row>
        <row r="326">
          <cell r="G326">
            <v>2043572.02</v>
          </cell>
        </row>
        <row r="331">
          <cell r="G331">
            <v>814968.17</v>
          </cell>
        </row>
        <row r="332">
          <cell r="G332">
            <v>8594999.4800000004</v>
          </cell>
        </row>
        <row r="335">
          <cell r="G335">
            <v>13491955</v>
          </cell>
        </row>
        <row r="338">
          <cell r="G338">
            <v>2133007.52</v>
          </cell>
        </row>
        <row r="340">
          <cell r="G340">
            <v>847747.1</v>
          </cell>
        </row>
        <row r="343">
          <cell r="G343">
            <v>3264084.5</v>
          </cell>
        </row>
        <row r="346">
          <cell r="G346">
            <v>17855300</v>
          </cell>
        </row>
        <row r="348">
          <cell r="G348">
            <v>7762200</v>
          </cell>
        </row>
        <row r="351">
          <cell r="G351">
            <v>1232873.8999999999</v>
          </cell>
        </row>
        <row r="355">
          <cell r="G355">
            <v>458361.08</v>
          </cell>
        </row>
        <row r="358">
          <cell r="G358">
            <v>73400</v>
          </cell>
        </row>
        <row r="362">
          <cell r="G362">
            <v>261254.28</v>
          </cell>
        </row>
        <row r="368">
          <cell r="G368">
            <v>3869696.4</v>
          </cell>
        </row>
        <row r="375">
          <cell r="G375">
            <v>45183804.68</v>
          </cell>
        </row>
        <row r="377">
          <cell r="G377">
            <v>513044.85</v>
          </cell>
        </row>
        <row r="383">
          <cell r="G383">
            <v>142500</v>
          </cell>
        </row>
        <row r="388">
          <cell r="G388">
            <v>9672570.9499999993</v>
          </cell>
        </row>
        <row r="394">
          <cell r="G394">
            <v>1796540.53</v>
          </cell>
        </row>
        <row r="395">
          <cell r="G395">
            <v>91459.47</v>
          </cell>
        </row>
        <row r="398">
          <cell r="G398">
            <v>196292.6</v>
          </cell>
        </row>
        <row r="399">
          <cell r="G399">
            <v>7807.4</v>
          </cell>
        </row>
        <row r="406">
          <cell r="G406">
            <v>4694691.74</v>
          </cell>
        </row>
        <row r="415">
          <cell r="G415">
            <v>10456868.09</v>
          </cell>
        </row>
        <row r="417">
          <cell r="G417">
            <v>367846</v>
          </cell>
        </row>
        <row r="422">
          <cell r="G422">
            <v>9600</v>
          </cell>
        </row>
        <row r="423">
          <cell r="G423">
            <v>91000</v>
          </cell>
        </row>
        <row r="426">
          <cell r="G426">
            <v>50100</v>
          </cell>
        </row>
        <row r="429">
          <cell r="G429">
            <v>36600</v>
          </cell>
        </row>
        <row r="433">
          <cell r="G433">
            <v>1000000</v>
          </cell>
        </row>
        <row r="439">
          <cell r="G439">
            <v>434206.55</v>
          </cell>
        </row>
        <row r="442">
          <cell r="G442">
            <v>916211</v>
          </cell>
        </row>
        <row r="447">
          <cell r="G447">
            <v>34867225.840000004</v>
          </cell>
        </row>
        <row r="448">
          <cell r="G448">
            <v>1193890.6200000001</v>
          </cell>
        </row>
        <row r="449">
          <cell r="G449">
            <v>32098.07</v>
          </cell>
        </row>
        <row r="451">
          <cell r="G451">
            <v>513817.86</v>
          </cell>
        </row>
        <row r="456">
          <cell r="G456">
            <v>153921.91</v>
          </cell>
        </row>
        <row r="463">
          <cell r="G463">
            <v>23107775.359999999</v>
          </cell>
        </row>
        <row r="471">
          <cell r="G471">
            <v>18041532.420000002</v>
          </cell>
        </row>
        <row r="473">
          <cell r="G473">
            <v>900</v>
          </cell>
        </row>
        <row r="475">
          <cell r="G475">
            <v>390000</v>
          </cell>
        </row>
        <row r="480">
          <cell r="G480">
            <v>63300</v>
          </cell>
        </row>
        <row r="481">
          <cell r="G481">
            <v>37545.08</v>
          </cell>
        </row>
        <row r="484">
          <cell r="G484">
            <v>91162</v>
          </cell>
        </row>
        <row r="490">
          <cell r="G490">
            <v>795930.97</v>
          </cell>
        </row>
        <row r="497">
          <cell r="G497">
            <v>402090300</v>
          </cell>
        </row>
        <row r="500">
          <cell r="G500">
            <v>234976652.91</v>
          </cell>
        </row>
        <row r="503">
          <cell r="G503">
            <v>10435799</v>
          </cell>
        </row>
        <row r="507">
          <cell r="G507">
            <v>13186981.810000001</v>
          </cell>
        </row>
        <row r="509">
          <cell r="G509">
            <v>6093566.6100000003</v>
          </cell>
        </row>
        <row r="511">
          <cell r="G511">
            <v>1069214.76</v>
          </cell>
        </row>
        <row r="515">
          <cell r="G515">
            <v>317349</v>
          </cell>
        </row>
        <row r="517">
          <cell r="G517">
            <v>2400000</v>
          </cell>
        </row>
        <row r="522">
          <cell r="G522">
            <v>2300310</v>
          </cell>
        </row>
        <row r="528">
          <cell r="G528">
            <v>429322100</v>
          </cell>
        </row>
        <row r="535">
          <cell r="G535">
            <v>539417.35</v>
          </cell>
        </row>
        <row r="537">
          <cell r="G537">
            <v>43736.54</v>
          </cell>
        </row>
        <row r="540">
          <cell r="G540">
            <v>95067330.689999998</v>
          </cell>
        </row>
        <row r="543">
          <cell r="G543">
            <v>7011434</v>
          </cell>
        </row>
        <row r="546">
          <cell r="G546">
            <v>3622890.69</v>
          </cell>
          <cell r="H546">
            <v>3351173.89</v>
          </cell>
        </row>
        <row r="550">
          <cell r="G550">
            <v>317706.93</v>
          </cell>
        </row>
        <row r="552">
          <cell r="G552">
            <v>699280.67</v>
          </cell>
        </row>
        <row r="554">
          <cell r="G554">
            <v>1430232.1</v>
          </cell>
        </row>
        <row r="559">
          <cell r="G559">
            <v>11145450</v>
          </cell>
        </row>
        <row r="561">
          <cell r="G561">
            <v>1950534.7</v>
          </cell>
        </row>
        <row r="563">
          <cell r="G563">
            <v>903685.3</v>
          </cell>
        </row>
        <row r="568">
          <cell r="G568">
            <v>1199781</v>
          </cell>
        </row>
        <row r="575">
          <cell r="G575">
            <v>5883204.8499999996</v>
          </cell>
        </row>
        <row r="577">
          <cell r="G577">
            <v>90325516.230000004</v>
          </cell>
        </row>
        <row r="579">
          <cell r="G579">
            <v>477016.61</v>
          </cell>
        </row>
        <row r="582">
          <cell r="G582">
            <v>128916324.59</v>
          </cell>
        </row>
        <row r="585">
          <cell r="G585">
            <v>5167361.79</v>
          </cell>
        </row>
        <row r="589">
          <cell r="G589">
            <v>10316703.4</v>
          </cell>
        </row>
        <row r="591">
          <cell r="G591">
            <v>6857428.0800000001</v>
          </cell>
        </row>
        <row r="593">
          <cell r="G593">
            <v>836489.46</v>
          </cell>
        </row>
        <row r="597">
          <cell r="G597">
            <v>4041050</v>
          </cell>
        </row>
        <row r="599">
          <cell r="G599">
            <v>171793.3</v>
          </cell>
        </row>
        <row r="601">
          <cell r="G601">
            <v>327652.7</v>
          </cell>
        </row>
        <row r="606">
          <cell r="G606">
            <v>25000000</v>
          </cell>
        </row>
        <row r="608">
          <cell r="G608">
            <v>1500000</v>
          </cell>
        </row>
        <row r="610">
          <cell r="G610">
            <v>2027030</v>
          </cell>
        </row>
        <row r="613">
          <cell r="G613">
            <v>8848700</v>
          </cell>
        </row>
        <row r="615">
          <cell r="G615">
            <v>717462</v>
          </cell>
        </row>
        <row r="620">
          <cell r="G620">
            <v>1361093</v>
          </cell>
        </row>
        <row r="626">
          <cell r="G626">
            <v>6815815.1200000001</v>
          </cell>
        </row>
        <row r="628">
          <cell r="G628">
            <v>176000</v>
          </cell>
        </row>
        <row r="630">
          <cell r="G630">
            <v>14270</v>
          </cell>
        </row>
        <row r="633">
          <cell r="G633">
            <v>3361082</v>
          </cell>
        </row>
        <row r="635">
          <cell r="G635">
            <v>2085617.96</v>
          </cell>
        </row>
        <row r="641">
          <cell r="G641">
            <v>20298662</v>
          </cell>
        </row>
        <row r="644">
          <cell r="G644">
            <v>261335</v>
          </cell>
        </row>
        <row r="648">
          <cell r="G648">
            <v>29332.87</v>
          </cell>
        </row>
        <row r="650">
          <cell r="G650">
            <v>13530.97</v>
          </cell>
        </row>
        <row r="652">
          <cell r="G652">
            <v>2378.34</v>
          </cell>
        </row>
        <row r="656">
          <cell r="G656">
            <v>341096.89</v>
          </cell>
        </row>
        <row r="658">
          <cell r="G658">
            <v>1604193.07</v>
          </cell>
        </row>
        <row r="660">
          <cell r="G660">
            <v>5488806.8600000003</v>
          </cell>
        </row>
        <row r="663">
          <cell r="G663">
            <v>15428367.9</v>
          </cell>
        </row>
        <row r="666">
          <cell r="G666">
            <v>850000</v>
          </cell>
        </row>
        <row r="670">
          <cell r="G670">
            <v>1691725.92</v>
          </cell>
        </row>
        <row r="672">
          <cell r="G672">
            <v>780017.12</v>
          </cell>
        </row>
        <row r="674">
          <cell r="G674">
            <v>137166.96</v>
          </cell>
        </row>
        <row r="679">
          <cell r="G679">
            <v>509700</v>
          </cell>
        </row>
        <row r="686">
          <cell r="G686">
            <v>4100</v>
          </cell>
        </row>
        <row r="688">
          <cell r="G688">
            <v>1523100</v>
          </cell>
        </row>
        <row r="692">
          <cell r="G692">
            <v>1745100</v>
          </cell>
        </row>
        <row r="695">
          <cell r="G695">
            <v>104700</v>
          </cell>
        </row>
        <row r="701">
          <cell r="G701">
            <v>202000</v>
          </cell>
        </row>
        <row r="702">
          <cell r="G702">
            <v>303000</v>
          </cell>
        </row>
        <row r="705">
          <cell r="G705">
            <v>20198900</v>
          </cell>
        </row>
        <row r="709">
          <cell r="G709">
            <v>654300</v>
          </cell>
        </row>
        <row r="712">
          <cell r="G712">
            <v>32619900</v>
          </cell>
        </row>
        <row r="718">
          <cell r="G718">
            <v>5131846.66</v>
          </cell>
        </row>
        <row r="719">
          <cell r="G719">
            <v>532153.34</v>
          </cell>
        </row>
        <row r="720">
          <cell r="G720">
            <v>18700</v>
          </cell>
        </row>
        <row r="730">
          <cell r="G730">
            <v>6033976.29</v>
          </cell>
        </row>
        <row r="732">
          <cell r="G732">
            <v>100000</v>
          </cell>
        </row>
        <row r="736">
          <cell r="G736">
            <v>18901</v>
          </cell>
        </row>
        <row r="737">
          <cell r="G737">
            <v>34200</v>
          </cell>
        </row>
        <row r="740">
          <cell r="G740">
            <v>46455</v>
          </cell>
        </row>
        <row r="746">
          <cell r="G746">
            <v>150000</v>
          </cell>
        </row>
        <row r="753">
          <cell r="G753">
            <v>10812798.09</v>
          </cell>
        </row>
        <row r="756">
          <cell r="G756">
            <v>12044865.99</v>
          </cell>
        </row>
        <row r="759">
          <cell r="G759">
            <v>750000</v>
          </cell>
        </row>
        <row r="763">
          <cell r="G763">
            <v>2131027.85</v>
          </cell>
        </row>
        <row r="765">
          <cell r="G765">
            <v>47865443.859999999</v>
          </cell>
        </row>
        <row r="767">
          <cell r="G767">
            <v>172786.02</v>
          </cell>
        </row>
        <row r="771">
          <cell r="G771">
            <v>1398441.02</v>
          </cell>
        </row>
        <row r="773">
          <cell r="G773">
            <v>1025731.04</v>
          </cell>
        </row>
        <row r="775">
          <cell r="G775">
            <v>113387.11</v>
          </cell>
        </row>
        <row r="779">
          <cell r="G779">
            <v>365769</v>
          </cell>
        </row>
        <row r="782">
          <cell r="G782">
            <v>1000000</v>
          </cell>
        </row>
        <row r="787">
          <cell r="G787">
            <v>300000</v>
          </cell>
        </row>
        <row r="793">
          <cell r="G793">
            <v>195000</v>
          </cell>
        </row>
        <row r="794">
          <cell r="G794">
            <v>250000</v>
          </cell>
        </row>
        <row r="797">
          <cell r="G797">
            <v>100520</v>
          </cell>
        </row>
        <row r="798">
          <cell r="G798">
            <v>100000</v>
          </cell>
        </row>
        <row r="801">
          <cell r="G801">
            <v>5000</v>
          </cell>
        </row>
        <row r="804">
          <cell r="G804">
            <v>400000</v>
          </cell>
        </row>
        <row r="808">
          <cell r="G808">
            <v>17920815.059999999</v>
          </cell>
        </row>
        <row r="811">
          <cell r="G811">
            <v>150000</v>
          </cell>
        </row>
        <row r="815">
          <cell r="G815">
            <v>552284.72</v>
          </cell>
        </row>
        <row r="817">
          <cell r="G817">
            <v>405093.44</v>
          </cell>
        </row>
        <row r="819">
          <cell r="G819">
            <v>44779.839999999997</v>
          </cell>
        </row>
        <row r="822">
          <cell r="G822">
            <v>50000</v>
          </cell>
        </row>
        <row r="828">
          <cell r="G828">
            <v>150000</v>
          </cell>
        </row>
        <row r="835">
          <cell r="G835">
            <v>13802550</v>
          </cell>
        </row>
        <row r="837">
          <cell r="G837">
            <v>1119126</v>
          </cell>
        </row>
        <row r="842">
          <cell r="G842">
            <v>700000</v>
          </cell>
        </row>
        <row r="843">
          <cell r="G843">
            <v>3178979.69</v>
          </cell>
        </row>
        <row r="846">
          <cell r="G846">
            <v>15713982.800000001</v>
          </cell>
        </row>
        <row r="849">
          <cell r="G849">
            <v>980000</v>
          </cell>
        </row>
        <row r="853">
          <cell r="G853">
            <v>21107466.879999999</v>
          </cell>
        </row>
        <row r="855">
          <cell r="G855">
            <v>72513765.859999999</v>
          </cell>
        </row>
        <row r="857">
          <cell r="G857">
            <v>1711416.23</v>
          </cell>
        </row>
        <row r="864">
          <cell r="G864">
            <v>584200.56000000006</v>
          </cell>
        </row>
        <row r="866">
          <cell r="G866">
            <v>47367.61</v>
          </cell>
        </row>
        <row r="870">
          <cell r="G870">
            <v>6435471.6699999999</v>
          </cell>
        </row>
        <row r="873">
          <cell r="G873">
            <v>690000</v>
          </cell>
        </row>
        <row r="877">
          <cell r="G877">
            <v>8589113.1699999999</v>
          </cell>
        </row>
        <row r="879">
          <cell r="G879">
            <v>37626585.810000002</v>
          </cell>
        </row>
        <row r="881">
          <cell r="G881">
            <v>696414.58</v>
          </cell>
        </row>
        <row r="888">
          <cell r="G888">
            <v>138118.67000000001</v>
          </cell>
        </row>
        <row r="890">
          <cell r="G890">
            <v>11198.81</v>
          </cell>
        </row>
        <row r="893">
          <cell r="G893">
            <v>878000</v>
          </cell>
        </row>
        <row r="896">
          <cell r="G896">
            <v>137000</v>
          </cell>
        </row>
        <row r="900">
          <cell r="G900">
            <v>8700000</v>
          </cell>
        </row>
        <row r="903">
          <cell r="G903">
            <v>110000</v>
          </cell>
        </row>
        <row r="907">
          <cell r="G907">
            <v>460000</v>
          </cell>
        </row>
        <row r="910">
          <cell r="G910">
            <v>1158000</v>
          </cell>
        </row>
        <row r="913">
          <cell r="G913">
            <v>400000</v>
          </cell>
        </row>
        <row r="916">
          <cell r="G916">
            <v>200000</v>
          </cell>
        </row>
        <row r="920">
          <cell r="G920">
            <v>3406631.93</v>
          </cell>
        </row>
        <row r="922">
          <cell r="G922">
            <v>13742601.84</v>
          </cell>
        </row>
        <row r="924">
          <cell r="G924">
            <v>276213.43</v>
          </cell>
        </row>
        <row r="928">
          <cell r="G928">
            <v>4214994</v>
          </cell>
        </row>
        <row r="932">
          <cell r="G932">
            <v>8139093.5</v>
          </cell>
        </row>
        <row r="934">
          <cell r="G934">
            <v>42000</v>
          </cell>
        </row>
        <row r="937">
          <cell r="G937">
            <v>195527.16</v>
          </cell>
        </row>
        <row r="942">
          <cell r="G942">
            <v>900000</v>
          </cell>
        </row>
        <row r="949">
          <cell r="G949">
            <v>5970</v>
          </cell>
        </row>
        <row r="951">
          <cell r="G951">
            <v>370500</v>
          </cell>
        </row>
        <row r="955">
          <cell r="G955">
            <v>2230</v>
          </cell>
        </row>
        <row r="957">
          <cell r="G957">
            <v>125000</v>
          </cell>
        </row>
        <row r="964">
          <cell r="G964">
            <v>630000</v>
          </cell>
        </row>
        <row r="967">
          <cell r="G967">
            <v>570000</v>
          </cell>
        </row>
        <row r="975">
          <cell r="G975">
            <v>2291.5</v>
          </cell>
        </row>
        <row r="978">
          <cell r="G978">
            <v>21900</v>
          </cell>
        </row>
        <row r="981">
          <cell r="G981">
            <v>43700</v>
          </cell>
        </row>
        <row r="984">
          <cell r="G984">
            <v>1475405</v>
          </cell>
        </row>
        <row r="986">
          <cell r="G986">
            <v>2242476</v>
          </cell>
        </row>
        <row r="988">
          <cell r="G988">
            <v>100000</v>
          </cell>
        </row>
        <row r="994">
          <cell r="G994">
            <v>10000</v>
          </cell>
        </row>
        <row r="997">
          <cell r="G997">
            <v>108668</v>
          </cell>
        </row>
        <row r="1000">
          <cell r="G1000">
            <v>10000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7"/>
  <sheetViews>
    <sheetView tabSelected="1" topLeftCell="A760" workbookViewId="0">
      <selection activeCell="I9" sqref="I9"/>
    </sheetView>
  </sheetViews>
  <sheetFormatPr defaultRowHeight="15.75" outlineLevelRow="6" x14ac:dyDescent="0.25"/>
  <cols>
    <col min="1" max="1" width="55.140625" style="4" customWidth="1"/>
    <col min="2" max="2" width="8.28515625" style="4" customWidth="1"/>
    <col min="3" max="3" width="7.5703125" style="4" customWidth="1"/>
    <col min="4" max="4" width="13.28515625" style="4" customWidth="1"/>
    <col min="5" max="5" width="7.7109375" style="4" customWidth="1"/>
    <col min="6" max="6" width="19.5703125" style="4" customWidth="1"/>
    <col min="7" max="7" width="21.85546875" style="100" customWidth="1"/>
    <col min="8" max="8" width="18.7109375" style="3" customWidth="1"/>
    <col min="9" max="9" width="20.42578125" style="3" customWidth="1"/>
    <col min="10" max="256" width="9.140625" style="3"/>
    <col min="257" max="257" width="55.140625" style="3" customWidth="1"/>
    <col min="258" max="258" width="8.28515625" style="3" customWidth="1"/>
    <col min="259" max="259" width="7.5703125" style="3" customWidth="1"/>
    <col min="260" max="260" width="13.28515625" style="3" customWidth="1"/>
    <col min="261" max="261" width="7.7109375" style="3" customWidth="1"/>
    <col min="262" max="262" width="19.5703125" style="3" customWidth="1"/>
    <col min="263" max="263" width="21.85546875" style="3" customWidth="1"/>
    <col min="264" max="264" width="18.7109375" style="3" customWidth="1"/>
    <col min="265" max="265" width="20.42578125" style="3" customWidth="1"/>
    <col min="266" max="512" width="9.140625" style="3"/>
    <col min="513" max="513" width="55.140625" style="3" customWidth="1"/>
    <col min="514" max="514" width="8.28515625" style="3" customWidth="1"/>
    <col min="515" max="515" width="7.5703125" style="3" customWidth="1"/>
    <col min="516" max="516" width="13.28515625" style="3" customWidth="1"/>
    <col min="517" max="517" width="7.7109375" style="3" customWidth="1"/>
    <col min="518" max="518" width="19.5703125" style="3" customWidth="1"/>
    <col min="519" max="519" width="21.85546875" style="3" customWidth="1"/>
    <col min="520" max="520" width="18.7109375" style="3" customWidth="1"/>
    <col min="521" max="521" width="20.42578125" style="3" customWidth="1"/>
    <col min="522" max="768" width="9.140625" style="3"/>
    <col min="769" max="769" width="55.140625" style="3" customWidth="1"/>
    <col min="770" max="770" width="8.28515625" style="3" customWidth="1"/>
    <col min="771" max="771" width="7.5703125" style="3" customWidth="1"/>
    <col min="772" max="772" width="13.28515625" style="3" customWidth="1"/>
    <col min="773" max="773" width="7.7109375" style="3" customWidth="1"/>
    <col min="774" max="774" width="19.5703125" style="3" customWidth="1"/>
    <col min="775" max="775" width="21.85546875" style="3" customWidth="1"/>
    <col min="776" max="776" width="18.7109375" style="3" customWidth="1"/>
    <col min="777" max="777" width="20.42578125" style="3" customWidth="1"/>
    <col min="778" max="1024" width="9.140625" style="3"/>
    <col min="1025" max="1025" width="55.140625" style="3" customWidth="1"/>
    <col min="1026" max="1026" width="8.28515625" style="3" customWidth="1"/>
    <col min="1027" max="1027" width="7.5703125" style="3" customWidth="1"/>
    <col min="1028" max="1028" width="13.28515625" style="3" customWidth="1"/>
    <col min="1029" max="1029" width="7.7109375" style="3" customWidth="1"/>
    <col min="1030" max="1030" width="19.5703125" style="3" customWidth="1"/>
    <col min="1031" max="1031" width="21.85546875" style="3" customWidth="1"/>
    <col min="1032" max="1032" width="18.7109375" style="3" customWidth="1"/>
    <col min="1033" max="1033" width="20.42578125" style="3" customWidth="1"/>
    <col min="1034" max="1280" width="9.140625" style="3"/>
    <col min="1281" max="1281" width="55.140625" style="3" customWidth="1"/>
    <col min="1282" max="1282" width="8.28515625" style="3" customWidth="1"/>
    <col min="1283" max="1283" width="7.5703125" style="3" customWidth="1"/>
    <col min="1284" max="1284" width="13.28515625" style="3" customWidth="1"/>
    <col min="1285" max="1285" width="7.7109375" style="3" customWidth="1"/>
    <col min="1286" max="1286" width="19.5703125" style="3" customWidth="1"/>
    <col min="1287" max="1287" width="21.85546875" style="3" customWidth="1"/>
    <col min="1288" max="1288" width="18.7109375" style="3" customWidth="1"/>
    <col min="1289" max="1289" width="20.42578125" style="3" customWidth="1"/>
    <col min="1290" max="1536" width="9.140625" style="3"/>
    <col min="1537" max="1537" width="55.140625" style="3" customWidth="1"/>
    <col min="1538" max="1538" width="8.28515625" style="3" customWidth="1"/>
    <col min="1539" max="1539" width="7.5703125" style="3" customWidth="1"/>
    <col min="1540" max="1540" width="13.28515625" style="3" customWidth="1"/>
    <col min="1541" max="1541" width="7.7109375" style="3" customWidth="1"/>
    <col min="1542" max="1542" width="19.5703125" style="3" customWidth="1"/>
    <col min="1543" max="1543" width="21.85546875" style="3" customWidth="1"/>
    <col min="1544" max="1544" width="18.7109375" style="3" customWidth="1"/>
    <col min="1545" max="1545" width="20.42578125" style="3" customWidth="1"/>
    <col min="1546" max="1792" width="9.140625" style="3"/>
    <col min="1793" max="1793" width="55.140625" style="3" customWidth="1"/>
    <col min="1794" max="1794" width="8.28515625" style="3" customWidth="1"/>
    <col min="1795" max="1795" width="7.5703125" style="3" customWidth="1"/>
    <col min="1796" max="1796" width="13.28515625" style="3" customWidth="1"/>
    <col min="1797" max="1797" width="7.7109375" style="3" customWidth="1"/>
    <col min="1798" max="1798" width="19.5703125" style="3" customWidth="1"/>
    <col min="1799" max="1799" width="21.85546875" style="3" customWidth="1"/>
    <col min="1800" max="1800" width="18.7109375" style="3" customWidth="1"/>
    <col min="1801" max="1801" width="20.42578125" style="3" customWidth="1"/>
    <col min="1802" max="2048" width="9.140625" style="3"/>
    <col min="2049" max="2049" width="55.140625" style="3" customWidth="1"/>
    <col min="2050" max="2050" width="8.28515625" style="3" customWidth="1"/>
    <col min="2051" max="2051" width="7.5703125" style="3" customWidth="1"/>
    <col min="2052" max="2052" width="13.28515625" style="3" customWidth="1"/>
    <col min="2053" max="2053" width="7.7109375" style="3" customWidth="1"/>
    <col min="2054" max="2054" width="19.5703125" style="3" customWidth="1"/>
    <col min="2055" max="2055" width="21.85546875" style="3" customWidth="1"/>
    <col min="2056" max="2056" width="18.7109375" style="3" customWidth="1"/>
    <col min="2057" max="2057" width="20.42578125" style="3" customWidth="1"/>
    <col min="2058" max="2304" width="9.140625" style="3"/>
    <col min="2305" max="2305" width="55.140625" style="3" customWidth="1"/>
    <col min="2306" max="2306" width="8.28515625" style="3" customWidth="1"/>
    <col min="2307" max="2307" width="7.5703125" style="3" customWidth="1"/>
    <col min="2308" max="2308" width="13.28515625" style="3" customWidth="1"/>
    <col min="2309" max="2309" width="7.7109375" style="3" customWidth="1"/>
    <col min="2310" max="2310" width="19.5703125" style="3" customWidth="1"/>
    <col min="2311" max="2311" width="21.85546875" style="3" customWidth="1"/>
    <col min="2312" max="2312" width="18.7109375" style="3" customWidth="1"/>
    <col min="2313" max="2313" width="20.42578125" style="3" customWidth="1"/>
    <col min="2314" max="2560" width="9.140625" style="3"/>
    <col min="2561" max="2561" width="55.140625" style="3" customWidth="1"/>
    <col min="2562" max="2562" width="8.28515625" style="3" customWidth="1"/>
    <col min="2563" max="2563" width="7.5703125" style="3" customWidth="1"/>
    <col min="2564" max="2564" width="13.28515625" style="3" customWidth="1"/>
    <col min="2565" max="2565" width="7.7109375" style="3" customWidth="1"/>
    <col min="2566" max="2566" width="19.5703125" style="3" customWidth="1"/>
    <col min="2567" max="2567" width="21.85546875" style="3" customWidth="1"/>
    <col min="2568" max="2568" width="18.7109375" style="3" customWidth="1"/>
    <col min="2569" max="2569" width="20.42578125" style="3" customWidth="1"/>
    <col min="2570" max="2816" width="9.140625" style="3"/>
    <col min="2817" max="2817" width="55.140625" style="3" customWidth="1"/>
    <col min="2818" max="2818" width="8.28515625" style="3" customWidth="1"/>
    <col min="2819" max="2819" width="7.5703125" style="3" customWidth="1"/>
    <col min="2820" max="2820" width="13.28515625" style="3" customWidth="1"/>
    <col min="2821" max="2821" width="7.7109375" style="3" customWidth="1"/>
    <col min="2822" max="2822" width="19.5703125" style="3" customWidth="1"/>
    <col min="2823" max="2823" width="21.85546875" style="3" customWidth="1"/>
    <col min="2824" max="2824" width="18.7109375" style="3" customWidth="1"/>
    <col min="2825" max="2825" width="20.42578125" style="3" customWidth="1"/>
    <col min="2826" max="3072" width="9.140625" style="3"/>
    <col min="3073" max="3073" width="55.140625" style="3" customWidth="1"/>
    <col min="3074" max="3074" width="8.28515625" style="3" customWidth="1"/>
    <col min="3075" max="3075" width="7.5703125" style="3" customWidth="1"/>
    <col min="3076" max="3076" width="13.28515625" style="3" customWidth="1"/>
    <col min="3077" max="3077" width="7.7109375" style="3" customWidth="1"/>
    <col min="3078" max="3078" width="19.5703125" style="3" customWidth="1"/>
    <col min="3079" max="3079" width="21.85546875" style="3" customWidth="1"/>
    <col min="3080" max="3080" width="18.7109375" style="3" customWidth="1"/>
    <col min="3081" max="3081" width="20.42578125" style="3" customWidth="1"/>
    <col min="3082" max="3328" width="9.140625" style="3"/>
    <col min="3329" max="3329" width="55.140625" style="3" customWidth="1"/>
    <col min="3330" max="3330" width="8.28515625" style="3" customWidth="1"/>
    <col min="3331" max="3331" width="7.5703125" style="3" customWidth="1"/>
    <col min="3332" max="3332" width="13.28515625" style="3" customWidth="1"/>
    <col min="3333" max="3333" width="7.7109375" style="3" customWidth="1"/>
    <col min="3334" max="3334" width="19.5703125" style="3" customWidth="1"/>
    <col min="3335" max="3335" width="21.85546875" style="3" customWidth="1"/>
    <col min="3336" max="3336" width="18.7109375" style="3" customWidth="1"/>
    <col min="3337" max="3337" width="20.42578125" style="3" customWidth="1"/>
    <col min="3338" max="3584" width="9.140625" style="3"/>
    <col min="3585" max="3585" width="55.140625" style="3" customWidth="1"/>
    <col min="3586" max="3586" width="8.28515625" style="3" customWidth="1"/>
    <col min="3587" max="3587" width="7.5703125" style="3" customWidth="1"/>
    <col min="3588" max="3588" width="13.28515625" style="3" customWidth="1"/>
    <col min="3589" max="3589" width="7.7109375" style="3" customWidth="1"/>
    <col min="3590" max="3590" width="19.5703125" style="3" customWidth="1"/>
    <col min="3591" max="3591" width="21.85546875" style="3" customWidth="1"/>
    <col min="3592" max="3592" width="18.7109375" style="3" customWidth="1"/>
    <col min="3593" max="3593" width="20.42578125" style="3" customWidth="1"/>
    <col min="3594" max="3840" width="9.140625" style="3"/>
    <col min="3841" max="3841" width="55.140625" style="3" customWidth="1"/>
    <col min="3842" max="3842" width="8.28515625" style="3" customWidth="1"/>
    <col min="3843" max="3843" width="7.5703125" style="3" customWidth="1"/>
    <col min="3844" max="3844" width="13.28515625" style="3" customWidth="1"/>
    <col min="3845" max="3845" width="7.7109375" style="3" customWidth="1"/>
    <col min="3846" max="3846" width="19.5703125" style="3" customWidth="1"/>
    <col min="3847" max="3847" width="21.85546875" style="3" customWidth="1"/>
    <col min="3848" max="3848" width="18.7109375" style="3" customWidth="1"/>
    <col min="3849" max="3849" width="20.42578125" style="3" customWidth="1"/>
    <col min="3850" max="4096" width="9.140625" style="3"/>
    <col min="4097" max="4097" width="55.140625" style="3" customWidth="1"/>
    <col min="4098" max="4098" width="8.28515625" style="3" customWidth="1"/>
    <col min="4099" max="4099" width="7.5703125" style="3" customWidth="1"/>
    <col min="4100" max="4100" width="13.28515625" style="3" customWidth="1"/>
    <col min="4101" max="4101" width="7.7109375" style="3" customWidth="1"/>
    <col min="4102" max="4102" width="19.5703125" style="3" customWidth="1"/>
    <col min="4103" max="4103" width="21.85546875" style="3" customWidth="1"/>
    <col min="4104" max="4104" width="18.7109375" style="3" customWidth="1"/>
    <col min="4105" max="4105" width="20.42578125" style="3" customWidth="1"/>
    <col min="4106" max="4352" width="9.140625" style="3"/>
    <col min="4353" max="4353" width="55.140625" style="3" customWidth="1"/>
    <col min="4354" max="4354" width="8.28515625" style="3" customWidth="1"/>
    <col min="4355" max="4355" width="7.5703125" style="3" customWidth="1"/>
    <col min="4356" max="4356" width="13.28515625" style="3" customWidth="1"/>
    <col min="4357" max="4357" width="7.7109375" style="3" customWidth="1"/>
    <col min="4358" max="4358" width="19.5703125" style="3" customWidth="1"/>
    <col min="4359" max="4359" width="21.85546875" style="3" customWidth="1"/>
    <col min="4360" max="4360" width="18.7109375" style="3" customWidth="1"/>
    <col min="4361" max="4361" width="20.42578125" style="3" customWidth="1"/>
    <col min="4362" max="4608" width="9.140625" style="3"/>
    <col min="4609" max="4609" width="55.140625" style="3" customWidth="1"/>
    <col min="4610" max="4610" width="8.28515625" style="3" customWidth="1"/>
    <col min="4611" max="4611" width="7.5703125" style="3" customWidth="1"/>
    <col min="4612" max="4612" width="13.28515625" style="3" customWidth="1"/>
    <col min="4613" max="4613" width="7.7109375" style="3" customWidth="1"/>
    <col min="4614" max="4614" width="19.5703125" style="3" customWidth="1"/>
    <col min="4615" max="4615" width="21.85546875" style="3" customWidth="1"/>
    <col min="4616" max="4616" width="18.7109375" style="3" customWidth="1"/>
    <col min="4617" max="4617" width="20.42578125" style="3" customWidth="1"/>
    <col min="4618" max="4864" width="9.140625" style="3"/>
    <col min="4865" max="4865" width="55.140625" style="3" customWidth="1"/>
    <col min="4866" max="4866" width="8.28515625" style="3" customWidth="1"/>
    <col min="4867" max="4867" width="7.5703125" style="3" customWidth="1"/>
    <col min="4868" max="4868" width="13.28515625" style="3" customWidth="1"/>
    <col min="4869" max="4869" width="7.7109375" style="3" customWidth="1"/>
    <col min="4870" max="4870" width="19.5703125" style="3" customWidth="1"/>
    <col min="4871" max="4871" width="21.85546875" style="3" customWidth="1"/>
    <col min="4872" max="4872" width="18.7109375" style="3" customWidth="1"/>
    <col min="4873" max="4873" width="20.42578125" style="3" customWidth="1"/>
    <col min="4874" max="5120" width="9.140625" style="3"/>
    <col min="5121" max="5121" width="55.140625" style="3" customWidth="1"/>
    <col min="5122" max="5122" width="8.28515625" style="3" customWidth="1"/>
    <col min="5123" max="5123" width="7.5703125" style="3" customWidth="1"/>
    <col min="5124" max="5124" width="13.28515625" style="3" customWidth="1"/>
    <col min="5125" max="5125" width="7.7109375" style="3" customWidth="1"/>
    <col min="5126" max="5126" width="19.5703125" style="3" customWidth="1"/>
    <col min="5127" max="5127" width="21.85546875" style="3" customWidth="1"/>
    <col min="5128" max="5128" width="18.7109375" style="3" customWidth="1"/>
    <col min="5129" max="5129" width="20.42578125" style="3" customWidth="1"/>
    <col min="5130" max="5376" width="9.140625" style="3"/>
    <col min="5377" max="5377" width="55.140625" style="3" customWidth="1"/>
    <col min="5378" max="5378" width="8.28515625" style="3" customWidth="1"/>
    <col min="5379" max="5379" width="7.5703125" style="3" customWidth="1"/>
    <col min="5380" max="5380" width="13.28515625" style="3" customWidth="1"/>
    <col min="5381" max="5381" width="7.7109375" style="3" customWidth="1"/>
    <col min="5382" max="5382" width="19.5703125" style="3" customWidth="1"/>
    <col min="5383" max="5383" width="21.85546875" style="3" customWidth="1"/>
    <col min="5384" max="5384" width="18.7109375" style="3" customWidth="1"/>
    <col min="5385" max="5385" width="20.42578125" style="3" customWidth="1"/>
    <col min="5386" max="5632" width="9.140625" style="3"/>
    <col min="5633" max="5633" width="55.140625" style="3" customWidth="1"/>
    <col min="5634" max="5634" width="8.28515625" style="3" customWidth="1"/>
    <col min="5635" max="5635" width="7.5703125" style="3" customWidth="1"/>
    <col min="5636" max="5636" width="13.28515625" style="3" customWidth="1"/>
    <col min="5637" max="5637" width="7.7109375" style="3" customWidth="1"/>
    <col min="5638" max="5638" width="19.5703125" style="3" customWidth="1"/>
    <col min="5639" max="5639" width="21.85546875" style="3" customWidth="1"/>
    <col min="5640" max="5640" width="18.7109375" style="3" customWidth="1"/>
    <col min="5641" max="5641" width="20.42578125" style="3" customWidth="1"/>
    <col min="5642" max="5888" width="9.140625" style="3"/>
    <col min="5889" max="5889" width="55.140625" style="3" customWidth="1"/>
    <col min="5890" max="5890" width="8.28515625" style="3" customWidth="1"/>
    <col min="5891" max="5891" width="7.5703125" style="3" customWidth="1"/>
    <col min="5892" max="5892" width="13.28515625" style="3" customWidth="1"/>
    <col min="5893" max="5893" width="7.7109375" style="3" customWidth="1"/>
    <col min="5894" max="5894" width="19.5703125" style="3" customWidth="1"/>
    <col min="5895" max="5895" width="21.85546875" style="3" customWidth="1"/>
    <col min="5896" max="5896" width="18.7109375" style="3" customWidth="1"/>
    <col min="5897" max="5897" width="20.42578125" style="3" customWidth="1"/>
    <col min="5898" max="6144" width="9.140625" style="3"/>
    <col min="6145" max="6145" width="55.140625" style="3" customWidth="1"/>
    <col min="6146" max="6146" width="8.28515625" style="3" customWidth="1"/>
    <col min="6147" max="6147" width="7.5703125" style="3" customWidth="1"/>
    <col min="6148" max="6148" width="13.28515625" style="3" customWidth="1"/>
    <col min="6149" max="6149" width="7.7109375" style="3" customWidth="1"/>
    <col min="6150" max="6150" width="19.5703125" style="3" customWidth="1"/>
    <col min="6151" max="6151" width="21.85546875" style="3" customWidth="1"/>
    <col min="6152" max="6152" width="18.7109375" style="3" customWidth="1"/>
    <col min="6153" max="6153" width="20.42578125" style="3" customWidth="1"/>
    <col min="6154" max="6400" width="9.140625" style="3"/>
    <col min="6401" max="6401" width="55.140625" style="3" customWidth="1"/>
    <col min="6402" max="6402" width="8.28515625" style="3" customWidth="1"/>
    <col min="6403" max="6403" width="7.5703125" style="3" customWidth="1"/>
    <col min="6404" max="6404" width="13.28515625" style="3" customWidth="1"/>
    <col min="6405" max="6405" width="7.7109375" style="3" customWidth="1"/>
    <col min="6406" max="6406" width="19.5703125" style="3" customWidth="1"/>
    <col min="6407" max="6407" width="21.85546875" style="3" customWidth="1"/>
    <col min="6408" max="6408" width="18.7109375" style="3" customWidth="1"/>
    <col min="6409" max="6409" width="20.42578125" style="3" customWidth="1"/>
    <col min="6410" max="6656" width="9.140625" style="3"/>
    <col min="6657" max="6657" width="55.140625" style="3" customWidth="1"/>
    <col min="6658" max="6658" width="8.28515625" style="3" customWidth="1"/>
    <col min="6659" max="6659" width="7.5703125" style="3" customWidth="1"/>
    <col min="6660" max="6660" width="13.28515625" style="3" customWidth="1"/>
    <col min="6661" max="6661" width="7.7109375" style="3" customWidth="1"/>
    <col min="6662" max="6662" width="19.5703125" style="3" customWidth="1"/>
    <col min="6663" max="6663" width="21.85546875" style="3" customWidth="1"/>
    <col min="6664" max="6664" width="18.7109375" style="3" customWidth="1"/>
    <col min="6665" max="6665" width="20.42578125" style="3" customWidth="1"/>
    <col min="6666" max="6912" width="9.140625" style="3"/>
    <col min="6913" max="6913" width="55.140625" style="3" customWidth="1"/>
    <col min="6914" max="6914" width="8.28515625" style="3" customWidth="1"/>
    <col min="6915" max="6915" width="7.5703125" style="3" customWidth="1"/>
    <col min="6916" max="6916" width="13.28515625" style="3" customWidth="1"/>
    <col min="6917" max="6917" width="7.7109375" style="3" customWidth="1"/>
    <col min="6918" max="6918" width="19.5703125" style="3" customWidth="1"/>
    <col min="6919" max="6919" width="21.85546875" style="3" customWidth="1"/>
    <col min="6920" max="6920" width="18.7109375" style="3" customWidth="1"/>
    <col min="6921" max="6921" width="20.42578125" style="3" customWidth="1"/>
    <col min="6922" max="7168" width="9.140625" style="3"/>
    <col min="7169" max="7169" width="55.140625" style="3" customWidth="1"/>
    <col min="7170" max="7170" width="8.28515625" style="3" customWidth="1"/>
    <col min="7171" max="7171" width="7.5703125" style="3" customWidth="1"/>
    <col min="7172" max="7172" width="13.28515625" style="3" customWidth="1"/>
    <col min="7173" max="7173" width="7.7109375" style="3" customWidth="1"/>
    <col min="7174" max="7174" width="19.5703125" style="3" customWidth="1"/>
    <col min="7175" max="7175" width="21.85546875" style="3" customWidth="1"/>
    <col min="7176" max="7176" width="18.7109375" style="3" customWidth="1"/>
    <col min="7177" max="7177" width="20.42578125" style="3" customWidth="1"/>
    <col min="7178" max="7424" width="9.140625" style="3"/>
    <col min="7425" max="7425" width="55.140625" style="3" customWidth="1"/>
    <col min="7426" max="7426" width="8.28515625" style="3" customWidth="1"/>
    <col min="7427" max="7427" width="7.5703125" style="3" customWidth="1"/>
    <col min="7428" max="7428" width="13.28515625" style="3" customWidth="1"/>
    <col min="7429" max="7429" width="7.7109375" style="3" customWidth="1"/>
    <col min="7430" max="7430" width="19.5703125" style="3" customWidth="1"/>
    <col min="7431" max="7431" width="21.85546875" style="3" customWidth="1"/>
    <col min="7432" max="7432" width="18.7109375" style="3" customWidth="1"/>
    <col min="7433" max="7433" width="20.42578125" style="3" customWidth="1"/>
    <col min="7434" max="7680" width="9.140625" style="3"/>
    <col min="7681" max="7681" width="55.140625" style="3" customWidth="1"/>
    <col min="7682" max="7682" width="8.28515625" style="3" customWidth="1"/>
    <col min="7683" max="7683" width="7.5703125" style="3" customWidth="1"/>
    <col min="7684" max="7684" width="13.28515625" style="3" customWidth="1"/>
    <col min="7685" max="7685" width="7.7109375" style="3" customWidth="1"/>
    <col min="7686" max="7686" width="19.5703125" style="3" customWidth="1"/>
    <col min="7687" max="7687" width="21.85546875" style="3" customWidth="1"/>
    <col min="7688" max="7688" width="18.7109375" style="3" customWidth="1"/>
    <col min="7689" max="7689" width="20.42578125" style="3" customWidth="1"/>
    <col min="7690" max="7936" width="9.140625" style="3"/>
    <col min="7937" max="7937" width="55.140625" style="3" customWidth="1"/>
    <col min="7938" max="7938" width="8.28515625" style="3" customWidth="1"/>
    <col min="7939" max="7939" width="7.5703125" style="3" customWidth="1"/>
    <col min="7940" max="7940" width="13.28515625" style="3" customWidth="1"/>
    <col min="7941" max="7941" width="7.7109375" style="3" customWidth="1"/>
    <col min="7942" max="7942" width="19.5703125" style="3" customWidth="1"/>
    <col min="7943" max="7943" width="21.85546875" style="3" customWidth="1"/>
    <col min="7944" max="7944" width="18.7109375" style="3" customWidth="1"/>
    <col min="7945" max="7945" width="20.42578125" style="3" customWidth="1"/>
    <col min="7946" max="8192" width="9.140625" style="3"/>
    <col min="8193" max="8193" width="55.140625" style="3" customWidth="1"/>
    <col min="8194" max="8194" width="8.28515625" style="3" customWidth="1"/>
    <col min="8195" max="8195" width="7.5703125" style="3" customWidth="1"/>
    <col min="8196" max="8196" width="13.28515625" style="3" customWidth="1"/>
    <col min="8197" max="8197" width="7.7109375" style="3" customWidth="1"/>
    <col min="8198" max="8198" width="19.5703125" style="3" customWidth="1"/>
    <col min="8199" max="8199" width="21.85546875" style="3" customWidth="1"/>
    <col min="8200" max="8200" width="18.7109375" style="3" customWidth="1"/>
    <col min="8201" max="8201" width="20.42578125" style="3" customWidth="1"/>
    <col min="8202" max="8448" width="9.140625" style="3"/>
    <col min="8449" max="8449" width="55.140625" style="3" customWidth="1"/>
    <col min="8450" max="8450" width="8.28515625" style="3" customWidth="1"/>
    <col min="8451" max="8451" width="7.5703125" style="3" customWidth="1"/>
    <col min="8452" max="8452" width="13.28515625" style="3" customWidth="1"/>
    <col min="8453" max="8453" width="7.7109375" style="3" customWidth="1"/>
    <col min="8454" max="8454" width="19.5703125" style="3" customWidth="1"/>
    <col min="8455" max="8455" width="21.85546875" style="3" customWidth="1"/>
    <col min="8456" max="8456" width="18.7109375" style="3" customWidth="1"/>
    <col min="8457" max="8457" width="20.42578125" style="3" customWidth="1"/>
    <col min="8458" max="8704" width="9.140625" style="3"/>
    <col min="8705" max="8705" width="55.140625" style="3" customWidth="1"/>
    <col min="8706" max="8706" width="8.28515625" style="3" customWidth="1"/>
    <col min="8707" max="8707" width="7.5703125" style="3" customWidth="1"/>
    <col min="8708" max="8708" width="13.28515625" style="3" customWidth="1"/>
    <col min="8709" max="8709" width="7.7109375" style="3" customWidth="1"/>
    <col min="8710" max="8710" width="19.5703125" style="3" customWidth="1"/>
    <col min="8711" max="8711" width="21.85546875" style="3" customWidth="1"/>
    <col min="8712" max="8712" width="18.7109375" style="3" customWidth="1"/>
    <col min="8713" max="8713" width="20.42578125" style="3" customWidth="1"/>
    <col min="8714" max="8960" width="9.140625" style="3"/>
    <col min="8961" max="8961" width="55.140625" style="3" customWidth="1"/>
    <col min="8962" max="8962" width="8.28515625" style="3" customWidth="1"/>
    <col min="8963" max="8963" width="7.5703125" style="3" customWidth="1"/>
    <col min="8964" max="8964" width="13.28515625" style="3" customWidth="1"/>
    <col min="8965" max="8965" width="7.7109375" style="3" customWidth="1"/>
    <col min="8966" max="8966" width="19.5703125" style="3" customWidth="1"/>
    <col min="8967" max="8967" width="21.85546875" style="3" customWidth="1"/>
    <col min="8968" max="8968" width="18.7109375" style="3" customWidth="1"/>
    <col min="8969" max="8969" width="20.42578125" style="3" customWidth="1"/>
    <col min="8970" max="9216" width="9.140625" style="3"/>
    <col min="9217" max="9217" width="55.140625" style="3" customWidth="1"/>
    <col min="9218" max="9218" width="8.28515625" style="3" customWidth="1"/>
    <col min="9219" max="9219" width="7.5703125" style="3" customWidth="1"/>
    <col min="9220" max="9220" width="13.28515625" style="3" customWidth="1"/>
    <col min="9221" max="9221" width="7.7109375" style="3" customWidth="1"/>
    <col min="9222" max="9222" width="19.5703125" style="3" customWidth="1"/>
    <col min="9223" max="9223" width="21.85546875" style="3" customWidth="1"/>
    <col min="9224" max="9224" width="18.7109375" style="3" customWidth="1"/>
    <col min="9225" max="9225" width="20.42578125" style="3" customWidth="1"/>
    <col min="9226" max="9472" width="9.140625" style="3"/>
    <col min="9473" max="9473" width="55.140625" style="3" customWidth="1"/>
    <col min="9474" max="9474" width="8.28515625" style="3" customWidth="1"/>
    <col min="9475" max="9475" width="7.5703125" style="3" customWidth="1"/>
    <col min="9476" max="9476" width="13.28515625" style="3" customWidth="1"/>
    <col min="9477" max="9477" width="7.7109375" style="3" customWidth="1"/>
    <col min="9478" max="9478" width="19.5703125" style="3" customWidth="1"/>
    <col min="9479" max="9479" width="21.85546875" style="3" customWidth="1"/>
    <col min="9480" max="9480" width="18.7109375" style="3" customWidth="1"/>
    <col min="9481" max="9481" width="20.42578125" style="3" customWidth="1"/>
    <col min="9482" max="9728" width="9.140625" style="3"/>
    <col min="9729" max="9729" width="55.140625" style="3" customWidth="1"/>
    <col min="9730" max="9730" width="8.28515625" style="3" customWidth="1"/>
    <col min="9731" max="9731" width="7.5703125" style="3" customWidth="1"/>
    <col min="9732" max="9732" width="13.28515625" style="3" customWidth="1"/>
    <col min="9733" max="9733" width="7.7109375" style="3" customWidth="1"/>
    <col min="9734" max="9734" width="19.5703125" style="3" customWidth="1"/>
    <col min="9735" max="9735" width="21.85546875" style="3" customWidth="1"/>
    <col min="9736" max="9736" width="18.7109375" style="3" customWidth="1"/>
    <col min="9737" max="9737" width="20.42578125" style="3" customWidth="1"/>
    <col min="9738" max="9984" width="9.140625" style="3"/>
    <col min="9985" max="9985" width="55.140625" style="3" customWidth="1"/>
    <col min="9986" max="9986" width="8.28515625" style="3" customWidth="1"/>
    <col min="9987" max="9987" width="7.5703125" style="3" customWidth="1"/>
    <col min="9988" max="9988" width="13.28515625" style="3" customWidth="1"/>
    <col min="9989" max="9989" width="7.7109375" style="3" customWidth="1"/>
    <col min="9990" max="9990" width="19.5703125" style="3" customWidth="1"/>
    <col min="9991" max="9991" width="21.85546875" style="3" customWidth="1"/>
    <col min="9992" max="9992" width="18.7109375" style="3" customWidth="1"/>
    <col min="9993" max="9993" width="20.42578125" style="3" customWidth="1"/>
    <col min="9994" max="10240" width="9.140625" style="3"/>
    <col min="10241" max="10241" width="55.140625" style="3" customWidth="1"/>
    <col min="10242" max="10242" width="8.28515625" style="3" customWidth="1"/>
    <col min="10243" max="10243" width="7.5703125" style="3" customWidth="1"/>
    <col min="10244" max="10244" width="13.28515625" style="3" customWidth="1"/>
    <col min="10245" max="10245" width="7.7109375" style="3" customWidth="1"/>
    <col min="10246" max="10246" width="19.5703125" style="3" customWidth="1"/>
    <col min="10247" max="10247" width="21.85546875" style="3" customWidth="1"/>
    <col min="10248" max="10248" width="18.7109375" style="3" customWidth="1"/>
    <col min="10249" max="10249" width="20.42578125" style="3" customWidth="1"/>
    <col min="10250" max="10496" width="9.140625" style="3"/>
    <col min="10497" max="10497" width="55.140625" style="3" customWidth="1"/>
    <col min="10498" max="10498" width="8.28515625" style="3" customWidth="1"/>
    <col min="10499" max="10499" width="7.5703125" style="3" customWidth="1"/>
    <col min="10500" max="10500" width="13.28515625" style="3" customWidth="1"/>
    <col min="10501" max="10501" width="7.7109375" style="3" customWidth="1"/>
    <col min="10502" max="10502" width="19.5703125" style="3" customWidth="1"/>
    <col min="10503" max="10503" width="21.85546875" style="3" customWidth="1"/>
    <col min="10504" max="10504" width="18.7109375" style="3" customWidth="1"/>
    <col min="10505" max="10505" width="20.42578125" style="3" customWidth="1"/>
    <col min="10506" max="10752" width="9.140625" style="3"/>
    <col min="10753" max="10753" width="55.140625" style="3" customWidth="1"/>
    <col min="10754" max="10754" width="8.28515625" style="3" customWidth="1"/>
    <col min="10755" max="10755" width="7.5703125" style="3" customWidth="1"/>
    <col min="10756" max="10756" width="13.28515625" style="3" customWidth="1"/>
    <col min="10757" max="10757" width="7.7109375" style="3" customWidth="1"/>
    <col min="10758" max="10758" width="19.5703125" style="3" customWidth="1"/>
    <col min="10759" max="10759" width="21.85546875" style="3" customWidth="1"/>
    <col min="10760" max="10760" width="18.7109375" style="3" customWidth="1"/>
    <col min="10761" max="10761" width="20.42578125" style="3" customWidth="1"/>
    <col min="10762" max="11008" width="9.140625" style="3"/>
    <col min="11009" max="11009" width="55.140625" style="3" customWidth="1"/>
    <col min="11010" max="11010" width="8.28515625" style="3" customWidth="1"/>
    <col min="11011" max="11011" width="7.5703125" style="3" customWidth="1"/>
    <col min="11012" max="11012" width="13.28515625" style="3" customWidth="1"/>
    <col min="11013" max="11013" width="7.7109375" style="3" customWidth="1"/>
    <col min="11014" max="11014" width="19.5703125" style="3" customWidth="1"/>
    <col min="11015" max="11015" width="21.85546875" style="3" customWidth="1"/>
    <col min="11016" max="11016" width="18.7109375" style="3" customWidth="1"/>
    <col min="11017" max="11017" width="20.42578125" style="3" customWidth="1"/>
    <col min="11018" max="11264" width="9.140625" style="3"/>
    <col min="11265" max="11265" width="55.140625" style="3" customWidth="1"/>
    <col min="11266" max="11266" width="8.28515625" style="3" customWidth="1"/>
    <col min="11267" max="11267" width="7.5703125" style="3" customWidth="1"/>
    <col min="11268" max="11268" width="13.28515625" style="3" customWidth="1"/>
    <col min="11269" max="11269" width="7.7109375" style="3" customWidth="1"/>
    <col min="11270" max="11270" width="19.5703125" style="3" customWidth="1"/>
    <col min="11271" max="11271" width="21.85546875" style="3" customWidth="1"/>
    <col min="11272" max="11272" width="18.7109375" style="3" customWidth="1"/>
    <col min="11273" max="11273" width="20.42578125" style="3" customWidth="1"/>
    <col min="11274" max="11520" width="9.140625" style="3"/>
    <col min="11521" max="11521" width="55.140625" style="3" customWidth="1"/>
    <col min="11522" max="11522" width="8.28515625" style="3" customWidth="1"/>
    <col min="11523" max="11523" width="7.5703125" style="3" customWidth="1"/>
    <col min="11524" max="11524" width="13.28515625" style="3" customWidth="1"/>
    <col min="11525" max="11525" width="7.7109375" style="3" customWidth="1"/>
    <col min="11526" max="11526" width="19.5703125" style="3" customWidth="1"/>
    <col min="11527" max="11527" width="21.85546875" style="3" customWidth="1"/>
    <col min="11528" max="11528" width="18.7109375" style="3" customWidth="1"/>
    <col min="11529" max="11529" width="20.42578125" style="3" customWidth="1"/>
    <col min="11530" max="11776" width="9.140625" style="3"/>
    <col min="11777" max="11777" width="55.140625" style="3" customWidth="1"/>
    <col min="11778" max="11778" width="8.28515625" style="3" customWidth="1"/>
    <col min="11779" max="11779" width="7.5703125" style="3" customWidth="1"/>
    <col min="11780" max="11780" width="13.28515625" style="3" customWidth="1"/>
    <col min="11781" max="11781" width="7.7109375" style="3" customWidth="1"/>
    <col min="11782" max="11782" width="19.5703125" style="3" customWidth="1"/>
    <col min="11783" max="11783" width="21.85546875" style="3" customWidth="1"/>
    <col min="11784" max="11784" width="18.7109375" style="3" customWidth="1"/>
    <col min="11785" max="11785" width="20.42578125" style="3" customWidth="1"/>
    <col min="11786" max="12032" width="9.140625" style="3"/>
    <col min="12033" max="12033" width="55.140625" style="3" customWidth="1"/>
    <col min="12034" max="12034" width="8.28515625" style="3" customWidth="1"/>
    <col min="12035" max="12035" width="7.5703125" style="3" customWidth="1"/>
    <col min="12036" max="12036" width="13.28515625" style="3" customWidth="1"/>
    <col min="12037" max="12037" width="7.7109375" style="3" customWidth="1"/>
    <col min="12038" max="12038" width="19.5703125" style="3" customWidth="1"/>
    <col min="12039" max="12039" width="21.85546875" style="3" customWidth="1"/>
    <col min="12040" max="12040" width="18.7109375" style="3" customWidth="1"/>
    <col min="12041" max="12041" width="20.42578125" style="3" customWidth="1"/>
    <col min="12042" max="12288" width="9.140625" style="3"/>
    <col min="12289" max="12289" width="55.140625" style="3" customWidth="1"/>
    <col min="12290" max="12290" width="8.28515625" style="3" customWidth="1"/>
    <col min="12291" max="12291" width="7.5703125" style="3" customWidth="1"/>
    <col min="12292" max="12292" width="13.28515625" style="3" customWidth="1"/>
    <col min="12293" max="12293" width="7.7109375" style="3" customWidth="1"/>
    <col min="12294" max="12294" width="19.5703125" style="3" customWidth="1"/>
    <col min="12295" max="12295" width="21.85546875" style="3" customWidth="1"/>
    <col min="12296" max="12296" width="18.7109375" style="3" customWidth="1"/>
    <col min="12297" max="12297" width="20.42578125" style="3" customWidth="1"/>
    <col min="12298" max="12544" width="9.140625" style="3"/>
    <col min="12545" max="12545" width="55.140625" style="3" customWidth="1"/>
    <col min="12546" max="12546" width="8.28515625" style="3" customWidth="1"/>
    <col min="12547" max="12547" width="7.5703125" style="3" customWidth="1"/>
    <col min="12548" max="12548" width="13.28515625" style="3" customWidth="1"/>
    <col min="12549" max="12549" width="7.7109375" style="3" customWidth="1"/>
    <col min="12550" max="12550" width="19.5703125" style="3" customWidth="1"/>
    <col min="12551" max="12551" width="21.85546875" style="3" customWidth="1"/>
    <col min="12552" max="12552" width="18.7109375" style="3" customWidth="1"/>
    <col min="12553" max="12553" width="20.42578125" style="3" customWidth="1"/>
    <col min="12554" max="12800" width="9.140625" style="3"/>
    <col min="12801" max="12801" width="55.140625" style="3" customWidth="1"/>
    <col min="12802" max="12802" width="8.28515625" style="3" customWidth="1"/>
    <col min="12803" max="12803" width="7.5703125" style="3" customWidth="1"/>
    <col min="12804" max="12804" width="13.28515625" style="3" customWidth="1"/>
    <col min="12805" max="12805" width="7.7109375" style="3" customWidth="1"/>
    <col min="12806" max="12806" width="19.5703125" style="3" customWidth="1"/>
    <col min="12807" max="12807" width="21.85546875" style="3" customWidth="1"/>
    <col min="12808" max="12808" width="18.7109375" style="3" customWidth="1"/>
    <col min="12809" max="12809" width="20.42578125" style="3" customWidth="1"/>
    <col min="12810" max="13056" width="9.140625" style="3"/>
    <col min="13057" max="13057" width="55.140625" style="3" customWidth="1"/>
    <col min="13058" max="13058" width="8.28515625" style="3" customWidth="1"/>
    <col min="13059" max="13059" width="7.5703125" style="3" customWidth="1"/>
    <col min="13060" max="13060" width="13.28515625" style="3" customWidth="1"/>
    <col min="13061" max="13061" width="7.7109375" style="3" customWidth="1"/>
    <col min="13062" max="13062" width="19.5703125" style="3" customWidth="1"/>
    <col min="13063" max="13063" width="21.85546875" style="3" customWidth="1"/>
    <col min="13064" max="13064" width="18.7109375" style="3" customWidth="1"/>
    <col min="13065" max="13065" width="20.42578125" style="3" customWidth="1"/>
    <col min="13066" max="13312" width="9.140625" style="3"/>
    <col min="13313" max="13313" width="55.140625" style="3" customWidth="1"/>
    <col min="13314" max="13314" width="8.28515625" style="3" customWidth="1"/>
    <col min="13315" max="13315" width="7.5703125" style="3" customWidth="1"/>
    <col min="13316" max="13316" width="13.28515625" style="3" customWidth="1"/>
    <col min="13317" max="13317" width="7.7109375" style="3" customWidth="1"/>
    <col min="13318" max="13318" width="19.5703125" style="3" customWidth="1"/>
    <col min="13319" max="13319" width="21.85546875" style="3" customWidth="1"/>
    <col min="13320" max="13320" width="18.7109375" style="3" customWidth="1"/>
    <col min="13321" max="13321" width="20.42578125" style="3" customWidth="1"/>
    <col min="13322" max="13568" width="9.140625" style="3"/>
    <col min="13569" max="13569" width="55.140625" style="3" customWidth="1"/>
    <col min="13570" max="13570" width="8.28515625" style="3" customWidth="1"/>
    <col min="13571" max="13571" width="7.5703125" style="3" customWidth="1"/>
    <col min="13572" max="13572" width="13.28515625" style="3" customWidth="1"/>
    <col min="13573" max="13573" width="7.7109375" style="3" customWidth="1"/>
    <col min="13574" max="13574" width="19.5703125" style="3" customWidth="1"/>
    <col min="13575" max="13575" width="21.85546875" style="3" customWidth="1"/>
    <col min="13576" max="13576" width="18.7109375" style="3" customWidth="1"/>
    <col min="13577" max="13577" width="20.42578125" style="3" customWidth="1"/>
    <col min="13578" max="13824" width="9.140625" style="3"/>
    <col min="13825" max="13825" width="55.140625" style="3" customWidth="1"/>
    <col min="13826" max="13826" width="8.28515625" style="3" customWidth="1"/>
    <col min="13827" max="13827" width="7.5703125" style="3" customWidth="1"/>
    <col min="13828" max="13828" width="13.28515625" style="3" customWidth="1"/>
    <col min="13829" max="13829" width="7.7109375" style="3" customWidth="1"/>
    <col min="13830" max="13830" width="19.5703125" style="3" customWidth="1"/>
    <col min="13831" max="13831" width="21.85546875" style="3" customWidth="1"/>
    <col min="13832" max="13832" width="18.7109375" style="3" customWidth="1"/>
    <col min="13833" max="13833" width="20.42578125" style="3" customWidth="1"/>
    <col min="13834" max="14080" width="9.140625" style="3"/>
    <col min="14081" max="14081" width="55.140625" style="3" customWidth="1"/>
    <col min="14082" max="14082" width="8.28515625" style="3" customWidth="1"/>
    <col min="14083" max="14083" width="7.5703125" style="3" customWidth="1"/>
    <col min="14084" max="14084" width="13.28515625" style="3" customWidth="1"/>
    <col min="14085" max="14085" width="7.7109375" style="3" customWidth="1"/>
    <col min="14086" max="14086" width="19.5703125" style="3" customWidth="1"/>
    <col min="14087" max="14087" width="21.85546875" style="3" customWidth="1"/>
    <col min="14088" max="14088" width="18.7109375" style="3" customWidth="1"/>
    <col min="14089" max="14089" width="20.42578125" style="3" customWidth="1"/>
    <col min="14090" max="14336" width="9.140625" style="3"/>
    <col min="14337" max="14337" width="55.140625" style="3" customWidth="1"/>
    <col min="14338" max="14338" width="8.28515625" style="3" customWidth="1"/>
    <col min="14339" max="14339" width="7.5703125" style="3" customWidth="1"/>
    <col min="14340" max="14340" width="13.28515625" style="3" customWidth="1"/>
    <col min="14341" max="14341" width="7.7109375" style="3" customWidth="1"/>
    <col min="14342" max="14342" width="19.5703125" style="3" customWidth="1"/>
    <col min="14343" max="14343" width="21.85546875" style="3" customWidth="1"/>
    <col min="14344" max="14344" width="18.7109375" style="3" customWidth="1"/>
    <col min="14345" max="14345" width="20.42578125" style="3" customWidth="1"/>
    <col min="14346" max="14592" width="9.140625" style="3"/>
    <col min="14593" max="14593" width="55.140625" style="3" customWidth="1"/>
    <col min="14594" max="14594" width="8.28515625" style="3" customWidth="1"/>
    <col min="14595" max="14595" width="7.5703125" style="3" customWidth="1"/>
    <col min="14596" max="14596" width="13.28515625" style="3" customWidth="1"/>
    <col min="14597" max="14597" width="7.7109375" style="3" customWidth="1"/>
    <col min="14598" max="14598" width="19.5703125" style="3" customWidth="1"/>
    <col min="14599" max="14599" width="21.85546875" style="3" customWidth="1"/>
    <col min="14600" max="14600" width="18.7109375" style="3" customWidth="1"/>
    <col min="14601" max="14601" width="20.42578125" style="3" customWidth="1"/>
    <col min="14602" max="14848" width="9.140625" style="3"/>
    <col min="14849" max="14849" width="55.140625" style="3" customWidth="1"/>
    <col min="14850" max="14850" width="8.28515625" style="3" customWidth="1"/>
    <col min="14851" max="14851" width="7.5703125" style="3" customWidth="1"/>
    <col min="14852" max="14852" width="13.28515625" style="3" customWidth="1"/>
    <col min="14853" max="14853" width="7.7109375" style="3" customWidth="1"/>
    <col min="14854" max="14854" width="19.5703125" style="3" customWidth="1"/>
    <col min="14855" max="14855" width="21.85546875" style="3" customWidth="1"/>
    <col min="14856" max="14856" width="18.7109375" style="3" customWidth="1"/>
    <col min="14857" max="14857" width="20.42578125" style="3" customWidth="1"/>
    <col min="14858" max="15104" width="9.140625" style="3"/>
    <col min="15105" max="15105" width="55.140625" style="3" customWidth="1"/>
    <col min="15106" max="15106" width="8.28515625" style="3" customWidth="1"/>
    <col min="15107" max="15107" width="7.5703125" style="3" customWidth="1"/>
    <col min="15108" max="15108" width="13.28515625" style="3" customWidth="1"/>
    <col min="15109" max="15109" width="7.7109375" style="3" customWidth="1"/>
    <col min="15110" max="15110" width="19.5703125" style="3" customWidth="1"/>
    <col min="15111" max="15111" width="21.85546875" style="3" customWidth="1"/>
    <col min="15112" max="15112" width="18.7109375" style="3" customWidth="1"/>
    <col min="15113" max="15113" width="20.42578125" style="3" customWidth="1"/>
    <col min="15114" max="15360" width="9.140625" style="3"/>
    <col min="15361" max="15361" width="55.140625" style="3" customWidth="1"/>
    <col min="15362" max="15362" width="8.28515625" style="3" customWidth="1"/>
    <col min="15363" max="15363" width="7.5703125" style="3" customWidth="1"/>
    <col min="15364" max="15364" width="13.28515625" style="3" customWidth="1"/>
    <col min="15365" max="15365" width="7.7109375" style="3" customWidth="1"/>
    <col min="15366" max="15366" width="19.5703125" style="3" customWidth="1"/>
    <col min="15367" max="15367" width="21.85546875" style="3" customWidth="1"/>
    <col min="15368" max="15368" width="18.7109375" style="3" customWidth="1"/>
    <col min="15369" max="15369" width="20.42578125" style="3" customWidth="1"/>
    <col min="15370" max="15616" width="9.140625" style="3"/>
    <col min="15617" max="15617" width="55.140625" style="3" customWidth="1"/>
    <col min="15618" max="15618" width="8.28515625" style="3" customWidth="1"/>
    <col min="15619" max="15619" width="7.5703125" style="3" customWidth="1"/>
    <col min="15620" max="15620" width="13.28515625" style="3" customWidth="1"/>
    <col min="15621" max="15621" width="7.7109375" style="3" customWidth="1"/>
    <col min="15622" max="15622" width="19.5703125" style="3" customWidth="1"/>
    <col min="15623" max="15623" width="21.85546875" style="3" customWidth="1"/>
    <col min="15624" max="15624" width="18.7109375" style="3" customWidth="1"/>
    <col min="15625" max="15625" width="20.42578125" style="3" customWidth="1"/>
    <col min="15626" max="15872" width="9.140625" style="3"/>
    <col min="15873" max="15873" width="55.140625" style="3" customWidth="1"/>
    <col min="15874" max="15874" width="8.28515625" style="3" customWidth="1"/>
    <col min="15875" max="15875" width="7.5703125" style="3" customWidth="1"/>
    <col min="15876" max="15876" width="13.28515625" style="3" customWidth="1"/>
    <col min="15877" max="15877" width="7.7109375" style="3" customWidth="1"/>
    <col min="15878" max="15878" width="19.5703125" style="3" customWidth="1"/>
    <col min="15879" max="15879" width="21.85546875" style="3" customWidth="1"/>
    <col min="15880" max="15880" width="18.7109375" style="3" customWidth="1"/>
    <col min="15881" max="15881" width="20.42578125" style="3" customWidth="1"/>
    <col min="15882" max="16128" width="9.140625" style="3"/>
    <col min="16129" max="16129" width="55.140625" style="3" customWidth="1"/>
    <col min="16130" max="16130" width="8.28515625" style="3" customWidth="1"/>
    <col min="16131" max="16131" width="7.5703125" style="3" customWidth="1"/>
    <col min="16132" max="16132" width="13.28515625" style="3" customWidth="1"/>
    <col min="16133" max="16133" width="7.7109375" style="3" customWidth="1"/>
    <col min="16134" max="16134" width="19.5703125" style="3" customWidth="1"/>
    <col min="16135" max="16135" width="21.85546875" style="3" customWidth="1"/>
    <col min="16136" max="16136" width="18.7109375" style="3" customWidth="1"/>
    <col min="16137" max="16137" width="20.42578125" style="3" customWidth="1"/>
    <col min="16138" max="16384" width="9.140625" style="3"/>
  </cols>
  <sheetData>
    <row r="1" spans="1:8" ht="15" customHeight="1" x14ac:dyDescent="0.25">
      <c r="A1" s="1"/>
      <c r="B1" s="2"/>
      <c r="C1" s="2"/>
      <c r="D1" s="120" t="s">
        <v>0</v>
      </c>
      <c r="E1" s="120"/>
      <c r="F1" s="120"/>
      <c r="G1" s="120"/>
    </row>
    <row r="2" spans="1:8" x14ac:dyDescent="0.25">
      <c r="A2" s="1"/>
      <c r="B2" s="2"/>
      <c r="D2" s="120" t="s">
        <v>1</v>
      </c>
      <c r="E2" s="120"/>
      <c r="F2" s="120"/>
      <c r="G2" s="120"/>
    </row>
    <row r="3" spans="1:8" ht="15.75" customHeight="1" x14ac:dyDescent="0.25">
      <c r="A3" s="1"/>
      <c r="B3" s="2"/>
      <c r="C3" s="2"/>
      <c r="D3" s="121"/>
      <c r="E3" s="121"/>
      <c r="F3" s="121"/>
      <c r="G3" s="121"/>
    </row>
    <row r="4" spans="1:8" ht="15.75" customHeight="1" x14ac:dyDescent="0.25">
      <c r="A4" s="120"/>
      <c r="B4" s="120"/>
      <c r="C4" s="120"/>
      <c r="D4" s="120"/>
      <c r="E4" s="120"/>
      <c r="F4" s="120"/>
      <c r="G4" s="120"/>
    </row>
    <row r="5" spans="1:8" ht="15.75" customHeight="1" x14ac:dyDescent="0.25">
      <c r="A5" s="120"/>
      <c r="B5" s="120"/>
      <c r="C5" s="120"/>
      <c r="D5" s="120"/>
      <c r="E5" s="120"/>
      <c r="F5" s="120"/>
      <c r="G5" s="120"/>
    </row>
    <row r="6" spans="1:8" ht="15.75" customHeight="1" x14ac:dyDescent="0.25">
      <c r="A6" s="1"/>
      <c r="B6" s="2"/>
      <c r="C6" s="2"/>
      <c r="D6" s="5"/>
      <c r="E6" s="5"/>
      <c r="F6" s="5"/>
      <c r="G6" s="5"/>
    </row>
    <row r="7" spans="1:8" ht="48" customHeight="1" x14ac:dyDescent="0.25">
      <c r="A7" s="122" t="s">
        <v>2</v>
      </c>
      <c r="B7" s="122"/>
      <c r="C7" s="122"/>
      <c r="D7" s="122"/>
      <c r="E7" s="122"/>
      <c r="F7" s="122"/>
      <c r="G7" s="122"/>
    </row>
    <row r="8" spans="1:8" ht="12" customHeight="1" x14ac:dyDescent="0.25">
      <c r="A8" s="6"/>
      <c r="B8" s="7"/>
      <c r="C8" s="7"/>
      <c r="D8" s="7"/>
      <c r="E8" s="7"/>
      <c r="F8" s="3"/>
      <c r="G8" s="8" t="s">
        <v>3</v>
      </c>
    </row>
    <row r="9" spans="1:8" ht="96" customHeight="1" x14ac:dyDescent="0.25">
      <c r="A9" s="9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1" t="s">
        <v>10</v>
      </c>
    </row>
    <row r="10" spans="1:8" x14ac:dyDescent="0.25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2">
        <v>7</v>
      </c>
    </row>
    <row r="11" spans="1:8" s="17" customFormat="1" ht="24" customHeight="1" x14ac:dyDescent="0.25">
      <c r="A11" s="13" t="s">
        <v>11</v>
      </c>
      <c r="B11" s="14" t="s">
        <v>12</v>
      </c>
      <c r="C11" s="14" t="s">
        <v>13</v>
      </c>
      <c r="D11" s="14" t="s">
        <v>14</v>
      </c>
      <c r="E11" s="14" t="s">
        <v>15</v>
      </c>
      <c r="F11" s="15">
        <f>F12+F21+F43+F86+F90+F109+F113</f>
        <v>248772330.31</v>
      </c>
      <c r="G11" s="15">
        <f>G12+G21+G43+G90+G109+G113+G86</f>
        <v>1559968.1099999999</v>
      </c>
      <c r="H11" s="16"/>
    </row>
    <row r="12" spans="1:8" s="17" customFormat="1" ht="47.25" outlineLevel="1" x14ac:dyDescent="0.25">
      <c r="A12" s="13" t="s">
        <v>16</v>
      </c>
      <c r="B12" s="14" t="s">
        <v>12</v>
      </c>
      <c r="C12" s="14" t="s">
        <v>17</v>
      </c>
      <c r="D12" s="14" t="s">
        <v>14</v>
      </c>
      <c r="E12" s="14" t="s">
        <v>15</v>
      </c>
      <c r="F12" s="15">
        <f>F13</f>
        <v>3381489.23</v>
      </c>
      <c r="G12" s="18"/>
    </row>
    <row r="13" spans="1:8" ht="54" customHeight="1" outlineLevel="2" x14ac:dyDescent="0.25">
      <c r="A13" s="19" t="s">
        <v>18</v>
      </c>
      <c r="B13" s="20" t="s">
        <v>12</v>
      </c>
      <c r="C13" s="20" t="s">
        <v>17</v>
      </c>
      <c r="D13" s="20" t="s">
        <v>19</v>
      </c>
      <c r="E13" s="20" t="s">
        <v>15</v>
      </c>
      <c r="F13" s="15">
        <f>F14</f>
        <v>3381489.23</v>
      </c>
      <c r="G13" s="18"/>
    </row>
    <row r="14" spans="1:8" ht="31.5" outlineLevel="5" x14ac:dyDescent="0.25">
      <c r="A14" s="19" t="s">
        <v>20</v>
      </c>
      <c r="B14" s="20" t="s">
        <v>12</v>
      </c>
      <c r="C14" s="20" t="s">
        <v>17</v>
      </c>
      <c r="D14" s="20" t="s">
        <v>21</v>
      </c>
      <c r="E14" s="20" t="s">
        <v>15</v>
      </c>
      <c r="F14" s="21">
        <f>F15</f>
        <v>3381489.23</v>
      </c>
      <c r="G14" s="22"/>
    </row>
    <row r="15" spans="1:8" ht="78.75" outlineLevel="6" x14ac:dyDescent="0.25">
      <c r="A15" s="19" t="s">
        <v>22</v>
      </c>
      <c r="B15" s="20" t="s">
        <v>12</v>
      </c>
      <c r="C15" s="20" t="s">
        <v>17</v>
      </c>
      <c r="D15" s="20" t="s">
        <v>23</v>
      </c>
      <c r="E15" s="20" t="s">
        <v>15</v>
      </c>
      <c r="F15" s="21">
        <f>F16+F18</f>
        <v>3381489.23</v>
      </c>
      <c r="G15" s="22"/>
    </row>
    <row r="16" spans="1:8" ht="31.5" outlineLevel="6" x14ac:dyDescent="0.25">
      <c r="A16" s="23" t="s">
        <v>24</v>
      </c>
      <c r="B16" s="24" t="s">
        <v>12</v>
      </c>
      <c r="C16" s="24" t="s">
        <v>17</v>
      </c>
      <c r="D16" s="24" t="s">
        <v>25</v>
      </c>
      <c r="E16" s="24" t="s">
        <v>15</v>
      </c>
      <c r="F16" s="21">
        <f>F17</f>
        <v>2784926.23</v>
      </c>
      <c r="G16" s="22"/>
    </row>
    <row r="17" spans="1:7" ht="78.75" outlineLevel="6" x14ac:dyDescent="0.25">
      <c r="A17" s="25" t="s">
        <v>26</v>
      </c>
      <c r="B17" s="24" t="s">
        <v>12</v>
      </c>
      <c r="C17" s="24" t="s">
        <v>17</v>
      </c>
      <c r="D17" s="24" t="s">
        <v>25</v>
      </c>
      <c r="E17" s="24" t="s">
        <v>27</v>
      </c>
      <c r="F17" s="21">
        <f>'[1]Приложение_7 '!G54</f>
        <v>2784926.23</v>
      </c>
      <c r="G17" s="22"/>
    </row>
    <row r="18" spans="1:7" ht="31.5" outlineLevel="6" x14ac:dyDescent="0.25">
      <c r="A18" s="25" t="s">
        <v>28</v>
      </c>
      <c r="B18" s="24" t="s">
        <v>12</v>
      </c>
      <c r="C18" s="24" t="s">
        <v>17</v>
      </c>
      <c r="D18" s="24" t="s">
        <v>29</v>
      </c>
      <c r="E18" s="24" t="s">
        <v>15</v>
      </c>
      <c r="F18" s="21">
        <f>F19+F20</f>
        <v>596563</v>
      </c>
      <c r="G18" s="22"/>
    </row>
    <row r="19" spans="1:7" ht="82.5" customHeight="1" outlineLevel="6" x14ac:dyDescent="0.25">
      <c r="A19" s="25" t="s">
        <v>26</v>
      </c>
      <c r="B19" s="24" t="s">
        <v>12</v>
      </c>
      <c r="C19" s="24" t="s">
        <v>17</v>
      </c>
      <c r="D19" s="24" t="s">
        <v>29</v>
      </c>
      <c r="E19" s="24" t="s">
        <v>27</v>
      </c>
      <c r="F19" s="21">
        <f>'[1]Приложение_7 '!G56</f>
        <v>373713</v>
      </c>
      <c r="G19" s="22"/>
    </row>
    <row r="20" spans="1:7" s="28" customFormat="1" ht="36.75" customHeight="1" outlineLevel="6" x14ac:dyDescent="0.25">
      <c r="A20" s="25" t="s">
        <v>30</v>
      </c>
      <c r="B20" s="24" t="s">
        <v>12</v>
      </c>
      <c r="C20" s="24" t="s">
        <v>17</v>
      </c>
      <c r="D20" s="24" t="s">
        <v>29</v>
      </c>
      <c r="E20" s="24" t="s">
        <v>31</v>
      </c>
      <c r="F20" s="26">
        <f>'[1]Приложение_7 '!G57</f>
        <v>222850</v>
      </c>
      <c r="G20" s="27"/>
    </row>
    <row r="21" spans="1:7" s="17" customFormat="1" ht="70.5" customHeight="1" outlineLevel="1" x14ac:dyDescent="0.25">
      <c r="A21" s="13" t="s">
        <v>32</v>
      </c>
      <c r="B21" s="14" t="s">
        <v>12</v>
      </c>
      <c r="C21" s="14" t="s">
        <v>33</v>
      </c>
      <c r="D21" s="14" t="s">
        <v>14</v>
      </c>
      <c r="E21" s="14" t="s">
        <v>15</v>
      </c>
      <c r="F21" s="15">
        <f>F22+F31</f>
        <v>7399215</v>
      </c>
      <c r="G21" s="18"/>
    </row>
    <row r="22" spans="1:7" ht="47.25" outlineLevel="2" x14ac:dyDescent="0.25">
      <c r="A22" s="13" t="s">
        <v>34</v>
      </c>
      <c r="B22" s="14" t="s">
        <v>12</v>
      </c>
      <c r="C22" s="14" t="s">
        <v>33</v>
      </c>
      <c r="D22" s="14" t="s">
        <v>19</v>
      </c>
      <c r="E22" s="14" t="s">
        <v>15</v>
      </c>
      <c r="F22" s="15">
        <f>F23</f>
        <v>111725</v>
      </c>
      <c r="G22" s="18"/>
    </row>
    <row r="23" spans="1:7" ht="31.5" outlineLevel="3" x14ac:dyDescent="0.25">
      <c r="A23" s="13" t="s">
        <v>35</v>
      </c>
      <c r="B23" s="14" t="s">
        <v>12</v>
      </c>
      <c r="C23" s="14" t="s">
        <v>33</v>
      </c>
      <c r="D23" s="14" t="s">
        <v>36</v>
      </c>
      <c r="E23" s="14" t="s">
        <v>15</v>
      </c>
      <c r="F23" s="15">
        <f>F28+F24</f>
        <v>111725</v>
      </c>
      <c r="G23" s="18"/>
    </row>
    <row r="24" spans="1:7" ht="63" outlineLevel="3" x14ac:dyDescent="0.25">
      <c r="A24" s="25" t="s">
        <v>37</v>
      </c>
      <c r="B24" s="24" t="s">
        <v>12</v>
      </c>
      <c r="C24" s="24" t="s">
        <v>33</v>
      </c>
      <c r="D24" s="24" t="s">
        <v>38</v>
      </c>
      <c r="E24" s="24" t="s">
        <v>15</v>
      </c>
      <c r="F24" s="21">
        <f>F25</f>
        <v>89225</v>
      </c>
      <c r="G24" s="18"/>
    </row>
    <row r="25" spans="1:7" ht="31.5" outlineLevel="3" x14ac:dyDescent="0.25">
      <c r="A25" s="25" t="s">
        <v>39</v>
      </c>
      <c r="B25" s="24" t="s">
        <v>12</v>
      </c>
      <c r="C25" s="24" t="s">
        <v>33</v>
      </c>
      <c r="D25" s="24" t="s">
        <v>40</v>
      </c>
      <c r="E25" s="24" t="s">
        <v>15</v>
      </c>
      <c r="F25" s="21">
        <f>F26+F27</f>
        <v>89225</v>
      </c>
      <c r="G25" s="18"/>
    </row>
    <row r="26" spans="1:7" ht="78.75" outlineLevel="3" x14ac:dyDescent="0.25">
      <c r="A26" s="25" t="s">
        <v>26</v>
      </c>
      <c r="B26" s="24" t="s">
        <v>12</v>
      </c>
      <c r="C26" s="24" t="s">
        <v>33</v>
      </c>
      <c r="D26" s="24" t="s">
        <v>40</v>
      </c>
      <c r="E26" s="24" t="s">
        <v>27</v>
      </c>
      <c r="F26" s="21">
        <f>'[1]Приложение_7 '!G16</f>
        <v>41225</v>
      </c>
      <c r="G26" s="18"/>
    </row>
    <row r="27" spans="1:7" ht="31.5" outlineLevel="3" x14ac:dyDescent="0.25">
      <c r="A27" s="25" t="s">
        <v>30</v>
      </c>
      <c r="B27" s="24" t="s">
        <v>12</v>
      </c>
      <c r="C27" s="24" t="s">
        <v>33</v>
      </c>
      <c r="D27" s="24" t="s">
        <v>40</v>
      </c>
      <c r="E27" s="24" t="s">
        <v>31</v>
      </c>
      <c r="F27" s="21">
        <f>'[1]Приложение_7 '!G17</f>
        <v>48000</v>
      </c>
      <c r="G27" s="18"/>
    </row>
    <row r="28" spans="1:7" outlineLevel="4" x14ac:dyDescent="0.25">
      <c r="A28" s="23" t="s">
        <v>41</v>
      </c>
      <c r="B28" s="29" t="s">
        <v>12</v>
      </c>
      <c r="C28" s="29" t="s">
        <v>33</v>
      </c>
      <c r="D28" s="29" t="s">
        <v>42</v>
      </c>
      <c r="E28" s="29" t="s">
        <v>15</v>
      </c>
      <c r="F28" s="21">
        <f>F29</f>
        <v>22500</v>
      </c>
      <c r="G28" s="22"/>
    </row>
    <row r="29" spans="1:7" ht="31.5" outlineLevel="5" x14ac:dyDescent="0.25">
      <c r="A29" s="23" t="s">
        <v>39</v>
      </c>
      <c r="B29" s="29" t="s">
        <v>12</v>
      </c>
      <c r="C29" s="29" t="s">
        <v>33</v>
      </c>
      <c r="D29" s="29" t="s">
        <v>43</v>
      </c>
      <c r="E29" s="29" t="s">
        <v>15</v>
      </c>
      <c r="F29" s="21">
        <f>F30</f>
        <v>22500</v>
      </c>
      <c r="G29" s="22"/>
    </row>
    <row r="30" spans="1:7" ht="31.5" outlineLevel="6" x14ac:dyDescent="0.25">
      <c r="A30" s="23" t="s">
        <v>30</v>
      </c>
      <c r="B30" s="29" t="s">
        <v>12</v>
      </c>
      <c r="C30" s="29" t="s">
        <v>33</v>
      </c>
      <c r="D30" s="29" t="s">
        <v>43</v>
      </c>
      <c r="E30" s="29" t="s">
        <v>31</v>
      </c>
      <c r="F30" s="21">
        <f>'[1]Приложение_7 '!G20</f>
        <v>22500</v>
      </c>
      <c r="G30" s="22"/>
    </row>
    <row r="31" spans="1:7" outlineLevel="2" x14ac:dyDescent="0.25">
      <c r="A31" s="13" t="s">
        <v>44</v>
      </c>
      <c r="B31" s="14" t="s">
        <v>12</v>
      </c>
      <c r="C31" s="14" t="s">
        <v>33</v>
      </c>
      <c r="D31" s="14" t="s">
        <v>45</v>
      </c>
      <c r="E31" s="14" t="s">
        <v>15</v>
      </c>
      <c r="F31" s="15">
        <f>F37+F39+F41+F32+F34</f>
        <v>7287490</v>
      </c>
      <c r="G31" s="18"/>
    </row>
    <row r="32" spans="1:7" ht="47.25" outlineLevel="2" x14ac:dyDescent="0.25">
      <c r="A32" s="25" t="s">
        <v>46</v>
      </c>
      <c r="B32" s="30" t="s">
        <v>12</v>
      </c>
      <c r="C32" s="30" t="s">
        <v>33</v>
      </c>
      <c r="D32" s="30" t="s">
        <v>47</v>
      </c>
      <c r="E32" s="30" t="s">
        <v>15</v>
      </c>
      <c r="F32" s="21">
        <f>F33</f>
        <v>2277695</v>
      </c>
      <c r="G32" s="18"/>
    </row>
    <row r="33" spans="1:7" ht="78.75" outlineLevel="2" x14ac:dyDescent="0.25">
      <c r="A33" s="25" t="s">
        <v>26</v>
      </c>
      <c r="B33" s="30" t="s">
        <v>12</v>
      </c>
      <c r="C33" s="30" t="s">
        <v>33</v>
      </c>
      <c r="D33" s="30" t="s">
        <v>47</v>
      </c>
      <c r="E33" s="30" t="s">
        <v>27</v>
      </c>
      <c r="F33" s="21">
        <f>'[1]Приложение_7 '!G23</f>
        <v>2277695</v>
      </c>
      <c r="G33" s="18"/>
    </row>
    <row r="34" spans="1:7" ht="47.25" outlineLevel="2" x14ac:dyDescent="0.25">
      <c r="A34" s="25" t="s">
        <v>48</v>
      </c>
      <c r="B34" s="24" t="s">
        <v>12</v>
      </c>
      <c r="C34" s="24" t="s">
        <v>33</v>
      </c>
      <c r="D34" s="24" t="s">
        <v>49</v>
      </c>
      <c r="E34" s="24" t="s">
        <v>15</v>
      </c>
      <c r="F34" s="21">
        <f>F35+F36</f>
        <v>157200</v>
      </c>
      <c r="G34" s="18"/>
    </row>
    <row r="35" spans="1:7" ht="78.75" outlineLevel="2" x14ac:dyDescent="0.25">
      <c r="A35" s="25" t="s">
        <v>26</v>
      </c>
      <c r="B35" s="24" t="s">
        <v>12</v>
      </c>
      <c r="C35" s="24" t="s">
        <v>33</v>
      </c>
      <c r="D35" s="24" t="s">
        <v>49</v>
      </c>
      <c r="E35" s="24" t="s">
        <v>27</v>
      </c>
      <c r="F35" s="21">
        <f>'[1]Приложение_7 '!G25</f>
        <v>109200</v>
      </c>
      <c r="G35" s="18"/>
    </row>
    <row r="36" spans="1:7" ht="31.5" outlineLevel="2" x14ac:dyDescent="0.25">
      <c r="A36" s="25" t="s">
        <v>30</v>
      </c>
      <c r="B36" s="24" t="s">
        <v>12</v>
      </c>
      <c r="C36" s="24" t="s">
        <v>33</v>
      </c>
      <c r="D36" s="24" t="s">
        <v>49</v>
      </c>
      <c r="E36" s="24" t="s">
        <v>31</v>
      </c>
      <c r="F36" s="21">
        <f>'[1]Приложение_7 '!G26</f>
        <v>48000</v>
      </c>
      <c r="G36" s="18"/>
    </row>
    <row r="37" spans="1:7" ht="47.25" outlineLevel="5" x14ac:dyDescent="0.25">
      <c r="A37" s="23" t="s">
        <v>50</v>
      </c>
      <c r="B37" s="29" t="s">
        <v>12</v>
      </c>
      <c r="C37" s="29" t="s">
        <v>33</v>
      </c>
      <c r="D37" s="29" t="s">
        <v>51</v>
      </c>
      <c r="E37" s="29" t="s">
        <v>15</v>
      </c>
      <c r="F37" s="21">
        <f>F38</f>
        <v>2154563</v>
      </c>
      <c r="G37" s="22"/>
    </row>
    <row r="38" spans="1:7" ht="78.75" outlineLevel="6" x14ac:dyDescent="0.25">
      <c r="A38" s="23" t="s">
        <v>26</v>
      </c>
      <c r="B38" s="29" t="s">
        <v>12</v>
      </c>
      <c r="C38" s="29" t="s">
        <v>33</v>
      </c>
      <c r="D38" s="29" t="s">
        <v>51</v>
      </c>
      <c r="E38" s="29" t="s">
        <v>27</v>
      </c>
      <c r="F38" s="21">
        <f>'[1]Приложение_7 '!G28</f>
        <v>2154563</v>
      </c>
      <c r="G38" s="22"/>
    </row>
    <row r="39" spans="1:7" ht="31.5" outlineLevel="5" x14ac:dyDescent="0.25">
      <c r="A39" s="23" t="s">
        <v>52</v>
      </c>
      <c r="B39" s="29" t="s">
        <v>12</v>
      </c>
      <c r="C39" s="29" t="s">
        <v>33</v>
      </c>
      <c r="D39" s="29" t="s">
        <v>53</v>
      </c>
      <c r="E39" s="29" t="s">
        <v>15</v>
      </c>
      <c r="F39" s="21">
        <f>F40</f>
        <v>2538032</v>
      </c>
      <c r="G39" s="18"/>
    </row>
    <row r="40" spans="1:7" ht="78.75" outlineLevel="6" x14ac:dyDescent="0.25">
      <c r="A40" s="23" t="s">
        <v>26</v>
      </c>
      <c r="B40" s="29" t="s">
        <v>12</v>
      </c>
      <c r="C40" s="29" t="s">
        <v>33</v>
      </c>
      <c r="D40" s="29" t="s">
        <v>53</v>
      </c>
      <c r="E40" s="29" t="s">
        <v>27</v>
      </c>
      <c r="F40" s="21">
        <f>'[1]Приложение_7 '!G30</f>
        <v>2538032</v>
      </c>
      <c r="G40" s="22"/>
    </row>
    <row r="41" spans="1:7" ht="30" customHeight="1" outlineLevel="5" x14ac:dyDescent="0.25">
      <c r="A41" s="23" t="s">
        <v>54</v>
      </c>
      <c r="B41" s="29" t="s">
        <v>12</v>
      </c>
      <c r="C41" s="29" t="s">
        <v>33</v>
      </c>
      <c r="D41" s="29" t="s">
        <v>55</v>
      </c>
      <c r="E41" s="29" t="s">
        <v>15</v>
      </c>
      <c r="F41" s="21">
        <f>F42</f>
        <v>160000</v>
      </c>
      <c r="G41" s="22"/>
    </row>
    <row r="42" spans="1:7" ht="32.25" customHeight="1" outlineLevel="6" x14ac:dyDescent="0.25">
      <c r="A42" s="23" t="s">
        <v>26</v>
      </c>
      <c r="B42" s="29" t="s">
        <v>12</v>
      </c>
      <c r="C42" s="29" t="s">
        <v>33</v>
      </c>
      <c r="D42" s="29" t="s">
        <v>55</v>
      </c>
      <c r="E42" s="29" t="s">
        <v>27</v>
      </c>
      <c r="F42" s="21">
        <f>'[1]Приложение_7 '!G32</f>
        <v>160000</v>
      </c>
      <c r="G42" s="22"/>
    </row>
    <row r="43" spans="1:7" s="17" customFormat="1" ht="63" outlineLevel="1" x14ac:dyDescent="0.25">
      <c r="A43" s="13" t="s">
        <v>56</v>
      </c>
      <c r="B43" s="14" t="s">
        <v>12</v>
      </c>
      <c r="C43" s="14" t="s">
        <v>57</v>
      </c>
      <c r="D43" s="14" t="s">
        <v>14</v>
      </c>
      <c r="E43" s="14" t="s">
        <v>15</v>
      </c>
      <c r="F43" s="15">
        <f>F44+F53+F60</f>
        <v>80074348.400000006</v>
      </c>
      <c r="G43" s="18"/>
    </row>
    <row r="44" spans="1:7" ht="31.5" outlineLevel="2" x14ac:dyDescent="0.25">
      <c r="A44" s="13" t="s">
        <v>58</v>
      </c>
      <c r="B44" s="14" t="s">
        <v>12</v>
      </c>
      <c r="C44" s="14" t="s">
        <v>57</v>
      </c>
      <c r="D44" s="14" t="s">
        <v>59</v>
      </c>
      <c r="E44" s="14" t="s">
        <v>15</v>
      </c>
      <c r="F44" s="15">
        <f>F45</f>
        <v>18432432.420000002</v>
      </c>
      <c r="G44" s="18"/>
    </row>
    <row r="45" spans="1:7" ht="47.25" outlineLevel="3" x14ac:dyDescent="0.25">
      <c r="A45" s="13" t="s">
        <v>60</v>
      </c>
      <c r="B45" s="14" t="s">
        <v>12</v>
      </c>
      <c r="C45" s="14" t="s">
        <v>57</v>
      </c>
      <c r="D45" s="14" t="s">
        <v>61</v>
      </c>
      <c r="E45" s="14" t="s">
        <v>15</v>
      </c>
      <c r="F45" s="15">
        <f>F46</f>
        <v>18432432.420000002</v>
      </c>
      <c r="G45" s="18"/>
    </row>
    <row r="46" spans="1:7" ht="36.75" customHeight="1" outlineLevel="4" x14ac:dyDescent="0.25">
      <c r="A46" s="25" t="s">
        <v>62</v>
      </c>
      <c r="B46" s="24" t="s">
        <v>12</v>
      </c>
      <c r="C46" s="24" t="s">
        <v>57</v>
      </c>
      <c r="D46" s="24" t="s">
        <v>63</v>
      </c>
      <c r="E46" s="24" t="s">
        <v>15</v>
      </c>
      <c r="F46" s="21">
        <f>F47+F49+F51</f>
        <v>18432432.420000002</v>
      </c>
      <c r="G46" s="22"/>
    </row>
    <row r="47" spans="1:7" ht="31.5" outlineLevel="5" x14ac:dyDescent="0.25">
      <c r="A47" s="25" t="s">
        <v>52</v>
      </c>
      <c r="B47" s="24" t="s">
        <v>12</v>
      </c>
      <c r="C47" s="24" t="s">
        <v>57</v>
      </c>
      <c r="D47" s="24" t="s">
        <v>64</v>
      </c>
      <c r="E47" s="24" t="s">
        <v>15</v>
      </c>
      <c r="F47" s="21">
        <f>F48</f>
        <v>18041532.420000002</v>
      </c>
      <c r="G47" s="22"/>
    </row>
    <row r="48" spans="1:7" ht="78.75" outlineLevel="6" x14ac:dyDescent="0.25">
      <c r="A48" s="25" t="s">
        <v>26</v>
      </c>
      <c r="B48" s="24" t="s">
        <v>12</v>
      </c>
      <c r="C48" s="24" t="s">
        <v>57</v>
      </c>
      <c r="D48" s="24" t="s">
        <v>64</v>
      </c>
      <c r="E48" s="24" t="s">
        <v>27</v>
      </c>
      <c r="F48" s="21">
        <f>'[1]Приложение_7 '!G471</f>
        <v>18041532.420000002</v>
      </c>
      <c r="G48" s="22"/>
    </row>
    <row r="49" spans="1:7" ht="31.5" outlineLevel="6" x14ac:dyDescent="0.25">
      <c r="A49" s="25" t="s">
        <v>39</v>
      </c>
      <c r="B49" s="24" t="s">
        <v>12</v>
      </c>
      <c r="C49" s="24" t="s">
        <v>57</v>
      </c>
      <c r="D49" s="24" t="s">
        <v>65</v>
      </c>
      <c r="E49" s="24" t="s">
        <v>15</v>
      </c>
      <c r="F49" s="31">
        <f>F50</f>
        <v>900</v>
      </c>
      <c r="G49" s="22"/>
    </row>
    <row r="50" spans="1:7" ht="78.75" outlineLevel="6" x14ac:dyDescent="0.25">
      <c r="A50" s="25" t="s">
        <v>26</v>
      </c>
      <c r="B50" s="24" t="s">
        <v>12</v>
      </c>
      <c r="C50" s="24" t="s">
        <v>57</v>
      </c>
      <c r="D50" s="24" t="s">
        <v>65</v>
      </c>
      <c r="E50" s="24" t="s">
        <v>27</v>
      </c>
      <c r="F50" s="31">
        <f>'[1]Приложение_7 '!G473</f>
        <v>900</v>
      </c>
      <c r="G50" s="22"/>
    </row>
    <row r="51" spans="1:7" ht="63" outlineLevel="6" x14ac:dyDescent="0.25">
      <c r="A51" s="25" t="s">
        <v>54</v>
      </c>
      <c r="B51" s="24" t="s">
        <v>12</v>
      </c>
      <c r="C51" s="24" t="s">
        <v>57</v>
      </c>
      <c r="D51" s="24" t="s">
        <v>66</v>
      </c>
      <c r="E51" s="24" t="s">
        <v>15</v>
      </c>
      <c r="F51" s="32">
        <f>F52</f>
        <v>390000</v>
      </c>
      <c r="G51" s="22"/>
    </row>
    <row r="52" spans="1:7" ht="78.75" outlineLevel="6" x14ac:dyDescent="0.25">
      <c r="A52" s="25" t="s">
        <v>26</v>
      </c>
      <c r="B52" s="24" t="s">
        <v>12</v>
      </c>
      <c r="C52" s="24" t="s">
        <v>57</v>
      </c>
      <c r="D52" s="24" t="s">
        <v>66</v>
      </c>
      <c r="E52" s="24" t="s">
        <v>27</v>
      </c>
      <c r="F52" s="32">
        <f>'[1]Приложение_7 '!G475</f>
        <v>390000</v>
      </c>
      <c r="G52" s="22"/>
    </row>
    <row r="53" spans="1:7" ht="63" outlineLevel="2" x14ac:dyDescent="0.25">
      <c r="A53" s="13" t="s">
        <v>67</v>
      </c>
      <c r="B53" s="14" t="s">
        <v>12</v>
      </c>
      <c r="C53" s="14" t="s">
        <v>57</v>
      </c>
      <c r="D53" s="14" t="s">
        <v>68</v>
      </c>
      <c r="E53" s="14" t="s">
        <v>15</v>
      </c>
      <c r="F53" s="15">
        <f>F54</f>
        <v>10824714.09</v>
      </c>
      <c r="G53" s="18"/>
    </row>
    <row r="54" spans="1:7" ht="31.5" outlineLevel="3" x14ac:dyDescent="0.25">
      <c r="A54" s="13" t="s">
        <v>69</v>
      </c>
      <c r="B54" s="14" t="s">
        <v>12</v>
      </c>
      <c r="C54" s="14" t="s">
        <v>57</v>
      </c>
      <c r="D54" s="14" t="s">
        <v>70</v>
      </c>
      <c r="E54" s="14" t="s">
        <v>15</v>
      </c>
      <c r="F54" s="15">
        <f>F55</f>
        <v>10824714.09</v>
      </c>
      <c r="G54" s="18"/>
    </row>
    <row r="55" spans="1:7" ht="63" outlineLevel="4" x14ac:dyDescent="0.25">
      <c r="A55" s="23" t="s">
        <v>71</v>
      </c>
      <c r="B55" s="29" t="s">
        <v>12</v>
      </c>
      <c r="C55" s="29" t="s">
        <v>57</v>
      </c>
      <c r="D55" s="29" t="s">
        <v>72</v>
      </c>
      <c r="E55" s="29" t="s">
        <v>15</v>
      </c>
      <c r="F55" s="21">
        <f>F56+F58</f>
        <v>10824714.09</v>
      </c>
      <c r="G55" s="22"/>
    </row>
    <row r="56" spans="1:7" ht="31.5" outlineLevel="5" x14ac:dyDescent="0.25">
      <c r="A56" s="23" t="s">
        <v>52</v>
      </c>
      <c r="B56" s="29" t="s">
        <v>12</v>
      </c>
      <c r="C56" s="29" t="s">
        <v>57</v>
      </c>
      <c r="D56" s="29" t="s">
        <v>73</v>
      </c>
      <c r="E56" s="29" t="s">
        <v>15</v>
      </c>
      <c r="F56" s="21">
        <f>F57</f>
        <v>10456868.09</v>
      </c>
      <c r="G56" s="22"/>
    </row>
    <row r="57" spans="1:7" ht="78.75" outlineLevel="6" x14ac:dyDescent="0.25">
      <c r="A57" s="23" t="s">
        <v>26</v>
      </c>
      <c r="B57" s="29" t="s">
        <v>12</v>
      </c>
      <c r="C57" s="29" t="s">
        <v>57</v>
      </c>
      <c r="D57" s="29" t="s">
        <v>73</v>
      </c>
      <c r="E57" s="29" t="s">
        <v>27</v>
      </c>
      <c r="F57" s="21">
        <f>'[1]Приложение_7 '!G415</f>
        <v>10456868.09</v>
      </c>
      <c r="G57" s="22"/>
    </row>
    <row r="58" spans="1:7" ht="63" outlineLevel="5" x14ac:dyDescent="0.25">
      <c r="A58" s="23" t="s">
        <v>54</v>
      </c>
      <c r="B58" s="29" t="s">
        <v>12</v>
      </c>
      <c r="C58" s="29" t="s">
        <v>57</v>
      </c>
      <c r="D58" s="29" t="s">
        <v>74</v>
      </c>
      <c r="E58" s="29" t="s">
        <v>15</v>
      </c>
      <c r="F58" s="21">
        <f>F59</f>
        <v>367846</v>
      </c>
      <c r="G58" s="22"/>
    </row>
    <row r="59" spans="1:7" ht="78.75" outlineLevel="6" x14ac:dyDescent="0.25">
      <c r="A59" s="23" t="s">
        <v>26</v>
      </c>
      <c r="B59" s="29" t="s">
        <v>12</v>
      </c>
      <c r="C59" s="29" t="s">
        <v>57</v>
      </c>
      <c r="D59" s="29" t="s">
        <v>74</v>
      </c>
      <c r="E59" s="29" t="s">
        <v>27</v>
      </c>
      <c r="F59" s="21">
        <f>'[1]Приложение_7 '!G417</f>
        <v>367846</v>
      </c>
      <c r="G59" s="22"/>
    </row>
    <row r="60" spans="1:7" ht="47.25" outlineLevel="2" x14ac:dyDescent="0.25">
      <c r="A60" s="13" t="s">
        <v>34</v>
      </c>
      <c r="B60" s="14" t="s">
        <v>12</v>
      </c>
      <c r="C60" s="14" t="s">
        <v>57</v>
      </c>
      <c r="D60" s="14" t="s">
        <v>19</v>
      </c>
      <c r="E60" s="14" t="s">
        <v>15</v>
      </c>
      <c r="F60" s="15">
        <f>F61+F69+F75</f>
        <v>50817201.890000001</v>
      </c>
      <c r="G60" s="18"/>
    </row>
    <row r="61" spans="1:7" ht="31.5" outlineLevel="3" x14ac:dyDescent="0.25">
      <c r="A61" s="13" t="s">
        <v>20</v>
      </c>
      <c r="B61" s="14" t="s">
        <v>12</v>
      </c>
      <c r="C61" s="14" t="s">
        <v>57</v>
      </c>
      <c r="D61" s="14" t="s">
        <v>21</v>
      </c>
      <c r="E61" s="14" t="s">
        <v>15</v>
      </c>
      <c r="F61" s="15">
        <f>F62</f>
        <v>43174377.520000003</v>
      </c>
      <c r="G61" s="18"/>
    </row>
    <row r="62" spans="1:7" ht="63" outlineLevel="4" x14ac:dyDescent="0.25">
      <c r="A62" s="23" t="s">
        <v>22</v>
      </c>
      <c r="B62" s="29" t="s">
        <v>12</v>
      </c>
      <c r="C62" s="29" t="s">
        <v>57</v>
      </c>
      <c r="D62" s="29" t="s">
        <v>23</v>
      </c>
      <c r="E62" s="29" t="s">
        <v>15</v>
      </c>
      <c r="F62" s="21">
        <f>F63+F65+F67</f>
        <v>43174377.520000003</v>
      </c>
      <c r="G62" s="22"/>
    </row>
    <row r="63" spans="1:7" ht="31.5" outlineLevel="5" x14ac:dyDescent="0.25">
      <c r="A63" s="23" t="s">
        <v>52</v>
      </c>
      <c r="B63" s="29" t="s">
        <v>12</v>
      </c>
      <c r="C63" s="29" t="s">
        <v>57</v>
      </c>
      <c r="D63" s="29" t="s">
        <v>75</v>
      </c>
      <c r="E63" s="29" t="s">
        <v>15</v>
      </c>
      <c r="F63" s="21">
        <f>F64</f>
        <v>42407403.07</v>
      </c>
      <c r="G63" s="22"/>
    </row>
    <row r="64" spans="1:7" ht="78.75" outlineLevel="6" x14ac:dyDescent="0.25">
      <c r="A64" s="23" t="s">
        <v>26</v>
      </c>
      <c r="B64" s="29" t="s">
        <v>12</v>
      </c>
      <c r="C64" s="29" t="s">
        <v>57</v>
      </c>
      <c r="D64" s="29" t="s">
        <v>75</v>
      </c>
      <c r="E64" s="29" t="s">
        <v>27</v>
      </c>
      <c r="F64" s="21">
        <f>'[1]Приложение_7 '!G63</f>
        <v>42407403.07</v>
      </c>
      <c r="G64" s="22"/>
    </row>
    <row r="65" spans="1:7" ht="31.5" outlineLevel="5" x14ac:dyDescent="0.25">
      <c r="A65" s="23" t="s">
        <v>39</v>
      </c>
      <c r="B65" s="29" t="s">
        <v>12</v>
      </c>
      <c r="C65" s="29" t="s">
        <v>57</v>
      </c>
      <c r="D65" s="29" t="s">
        <v>76</v>
      </c>
      <c r="E65" s="29" t="s">
        <v>15</v>
      </c>
      <c r="F65" s="21">
        <f>F66</f>
        <v>5040</v>
      </c>
      <c r="G65" s="22"/>
    </row>
    <row r="66" spans="1:7" ht="78.75" outlineLevel="6" x14ac:dyDescent="0.25">
      <c r="A66" s="23" t="s">
        <v>26</v>
      </c>
      <c r="B66" s="29" t="s">
        <v>12</v>
      </c>
      <c r="C66" s="29" t="s">
        <v>57</v>
      </c>
      <c r="D66" s="29" t="s">
        <v>76</v>
      </c>
      <c r="E66" s="29" t="s">
        <v>27</v>
      </c>
      <c r="F66" s="21">
        <f>'[1]Приложение_7 '!G65</f>
        <v>5040</v>
      </c>
      <c r="G66" s="22"/>
    </row>
    <row r="67" spans="1:7" ht="63" outlineLevel="5" x14ac:dyDescent="0.25">
      <c r="A67" s="23" t="s">
        <v>54</v>
      </c>
      <c r="B67" s="29" t="s">
        <v>12</v>
      </c>
      <c r="C67" s="29" t="s">
        <v>57</v>
      </c>
      <c r="D67" s="29" t="s">
        <v>77</v>
      </c>
      <c r="E67" s="29" t="s">
        <v>15</v>
      </c>
      <c r="F67" s="21">
        <f>F68</f>
        <v>761934.45</v>
      </c>
      <c r="G67" s="22"/>
    </row>
    <row r="68" spans="1:7" ht="78.75" outlineLevel="6" x14ac:dyDescent="0.25">
      <c r="A68" s="23" t="s">
        <v>26</v>
      </c>
      <c r="B68" s="29" t="s">
        <v>12</v>
      </c>
      <c r="C68" s="29" t="s">
        <v>57</v>
      </c>
      <c r="D68" s="29" t="s">
        <v>77</v>
      </c>
      <c r="E68" s="29" t="s">
        <v>27</v>
      </c>
      <c r="F68" s="21">
        <f>'[1]Приложение_7 '!G67</f>
        <v>761934.45</v>
      </c>
      <c r="G68" s="22"/>
    </row>
    <row r="69" spans="1:7" ht="47.25" outlineLevel="3" x14ac:dyDescent="0.25">
      <c r="A69" s="13" t="s">
        <v>78</v>
      </c>
      <c r="B69" s="14" t="s">
        <v>12</v>
      </c>
      <c r="C69" s="14" t="s">
        <v>57</v>
      </c>
      <c r="D69" s="14" t="s">
        <v>79</v>
      </c>
      <c r="E69" s="14" t="s">
        <v>15</v>
      </c>
      <c r="F69" s="15">
        <f>F70</f>
        <v>6133976.29</v>
      </c>
      <c r="G69" s="18"/>
    </row>
    <row r="70" spans="1:7" ht="47.25" outlineLevel="4" x14ac:dyDescent="0.25">
      <c r="A70" s="23" t="s">
        <v>80</v>
      </c>
      <c r="B70" s="29" t="s">
        <v>12</v>
      </c>
      <c r="C70" s="29" t="s">
        <v>57</v>
      </c>
      <c r="D70" s="29" t="s">
        <v>81</v>
      </c>
      <c r="E70" s="29" t="s">
        <v>15</v>
      </c>
      <c r="F70" s="21">
        <f>F71+F73</f>
        <v>6133976.29</v>
      </c>
      <c r="G70" s="22"/>
    </row>
    <row r="71" spans="1:7" ht="31.5" outlineLevel="5" x14ac:dyDescent="0.25">
      <c r="A71" s="23" t="s">
        <v>52</v>
      </c>
      <c r="B71" s="29" t="s">
        <v>12</v>
      </c>
      <c r="C71" s="29" t="s">
        <v>57</v>
      </c>
      <c r="D71" s="29" t="s">
        <v>82</v>
      </c>
      <c r="E71" s="29" t="s">
        <v>15</v>
      </c>
      <c r="F71" s="21">
        <f>F72</f>
        <v>6033976.29</v>
      </c>
      <c r="G71" s="22"/>
    </row>
    <row r="72" spans="1:7" ht="78.75" outlineLevel="6" x14ac:dyDescent="0.25">
      <c r="A72" s="23" t="s">
        <v>26</v>
      </c>
      <c r="B72" s="29" t="s">
        <v>12</v>
      </c>
      <c r="C72" s="29" t="s">
        <v>57</v>
      </c>
      <c r="D72" s="29" t="s">
        <v>82</v>
      </c>
      <c r="E72" s="29" t="s">
        <v>27</v>
      </c>
      <c r="F72" s="21">
        <f>'[1]Приложение_7 '!G730</f>
        <v>6033976.29</v>
      </c>
      <c r="G72" s="22"/>
    </row>
    <row r="73" spans="1:7" ht="63" outlineLevel="5" x14ac:dyDescent="0.25">
      <c r="A73" s="23" t="s">
        <v>54</v>
      </c>
      <c r="B73" s="29" t="s">
        <v>12</v>
      </c>
      <c r="C73" s="29" t="s">
        <v>57</v>
      </c>
      <c r="D73" s="29" t="s">
        <v>83</v>
      </c>
      <c r="E73" s="29" t="s">
        <v>15</v>
      </c>
      <c r="F73" s="21">
        <f>F74</f>
        <v>100000</v>
      </c>
      <c r="G73" s="22"/>
    </row>
    <row r="74" spans="1:7" ht="78.75" outlineLevel="6" x14ac:dyDescent="0.25">
      <c r="A74" s="23" t="s">
        <v>26</v>
      </c>
      <c r="B74" s="29" t="s">
        <v>12</v>
      </c>
      <c r="C74" s="29" t="s">
        <v>57</v>
      </c>
      <c r="D74" s="29" t="s">
        <v>83</v>
      </c>
      <c r="E74" s="29" t="s">
        <v>27</v>
      </c>
      <c r="F74" s="21">
        <f>'[1]Приложение_7 '!G732</f>
        <v>100000</v>
      </c>
      <c r="G74" s="22"/>
    </row>
    <row r="75" spans="1:7" ht="37.5" customHeight="1" outlineLevel="3" x14ac:dyDescent="0.25">
      <c r="A75" s="13" t="s">
        <v>35</v>
      </c>
      <c r="B75" s="14" t="s">
        <v>12</v>
      </c>
      <c r="C75" s="14" t="s">
        <v>57</v>
      </c>
      <c r="D75" s="14" t="s">
        <v>36</v>
      </c>
      <c r="E75" s="14" t="s">
        <v>15</v>
      </c>
      <c r="F75" s="15">
        <f>F76+F80+F83</f>
        <v>1508848.08</v>
      </c>
      <c r="G75" s="18"/>
    </row>
    <row r="76" spans="1:7" ht="63" outlineLevel="4" x14ac:dyDescent="0.25">
      <c r="A76" s="23" t="s">
        <v>37</v>
      </c>
      <c r="B76" s="29" t="s">
        <v>12</v>
      </c>
      <c r="C76" s="29" t="s">
        <v>57</v>
      </c>
      <c r="D76" s="29" t="s">
        <v>38</v>
      </c>
      <c r="E76" s="29" t="s">
        <v>15</v>
      </c>
      <c r="F76" s="21">
        <f>F77</f>
        <v>693378.08000000007</v>
      </c>
      <c r="G76" s="22"/>
    </row>
    <row r="77" spans="1:7" ht="41.25" customHeight="1" outlineLevel="5" x14ac:dyDescent="0.25">
      <c r="A77" s="23" t="s">
        <v>39</v>
      </c>
      <c r="B77" s="29" t="s">
        <v>12</v>
      </c>
      <c r="C77" s="29" t="s">
        <v>57</v>
      </c>
      <c r="D77" s="29" t="s">
        <v>40</v>
      </c>
      <c r="E77" s="29" t="s">
        <v>15</v>
      </c>
      <c r="F77" s="21">
        <f>F78+F79</f>
        <v>693378.08000000007</v>
      </c>
      <c r="G77" s="22"/>
    </row>
    <row r="78" spans="1:7" ht="78.75" outlineLevel="6" x14ac:dyDescent="0.25">
      <c r="A78" s="23" t="s">
        <v>26</v>
      </c>
      <c r="B78" s="29" t="s">
        <v>12</v>
      </c>
      <c r="C78" s="29" t="s">
        <v>57</v>
      </c>
      <c r="D78" s="29" t="s">
        <v>40</v>
      </c>
      <c r="E78" s="29" t="s">
        <v>27</v>
      </c>
      <c r="F78" s="21">
        <f>'[1]Приложение_7 '!G422+'[1]Приложение_7 '!G71+'[1]Приложение_7 '!G480+'[1]Приложение_7 '!G736</f>
        <v>292733</v>
      </c>
      <c r="G78" s="22"/>
    </row>
    <row r="79" spans="1:7" ht="31.5" outlineLevel="6" x14ac:dyDescent="0.25">
      <c r="A79" s="23" t="s">
        <v>30</v>
      </c>
      <c r="B79" s="29" t="s">
        <v>12</v>
      </c>
      <c r="C79" s="29" t="s">
        <v>57</v>
      </c>
      <c r="D79" s="29" t="s">
        <v>40</v>
      </c>
      <c r="E79" s="29" t="s">
        <v>31</v>
      </c>
      <c r="F79" s="21">
        <f>'[1]Приложение_7 '!G72+'[1]Приложение_7 '!G481+'[1]Приложение_7 '!G423+'[1]Приложение_7 '!G737</f>
        <v>400645.08</v>
      </c>
      <c r="G79" s="22"/>
    </row>
    <row r="80" spans="1:7" outlineLevel="4" x14ac:dyDescent="0.25">
      <c r="A80" s="23" t="s">
        <v>41</v>
      </c>
      <c r="B80" s="29" t="s">
        <v>12</v>
      </c>
      <c r="C80" s="29" t="s">
        <v>57</v>
      </c>
      <c r="D80" s="29" t="s">
        <v>42</v>
      </c>
      <c r="E80" s="29" t="s">
        <v>15</v>
      </c>
      <c r="F80" s="21">
        <f>F81</f>
        <v>637717</v>
      </c>
      <c r="G80" s="18"/>
    </row>
    <row r="81" spans="1:7" ht="31.5" outlineLevel="5" x14ac:dyDescent="0.25">
      <c r="A81" s="23" t="s">
        <v>39</v>
      </c>
      <c r="B81" s="29" t="s">
        <v>12</v>
      </c>
      <c r="C81" s="29" t="s">
        <v>57</v>
      </c>
      <c r="D81" s="29" t="s">
        <v>43</v>
      </c>
      <c r="E81" s="29" t="s">
        <v>15</v>
      </c>
      <c r="F81" s="21">
        <f>F82</f>
        <v>637717</v>
      </c>
      <c r="G81" s="22"/>
    </row>
    <row r="82" spans="1:7" ht="31.5" outlineLevel="6" x14ac:dyDescent="0.25">
      <c r="A82" s="23" t="s">
        <v>30</v>
      </c>
      <c r="B82" s="29" t="s">
        <v>12</v>
      </c>
      <c r="C82" s="29" t="s">
        <v>57</v>
      </c>
      <c r="D82" s="29" t="s">
        <v>43</v>
      </c>
      <c r="E82" s="29" t="s">
        <v>31</v>
      </c>
      <c r="F82" s="21">
        <f>'[1]Приложение_7 '!G740+'[1]Приложение_7 '!G484+'[1]Приложение_7 '!G426+'[1]Приложение_7 '!G75</f>
        <v>637717</v>
      </c>
      <c r="G82" s="22"/>
    </row>
    <row r="83" spans="1:7" ht="47.25" outlineLevel="4" x14ac:dyDescent="0.25">
      <c r="A83" s="23" t="s">
        <v>84</v>
      </c>
      <c r="B83" s="29" t="s">
        <v>12</v>
      </c>
      <c r="C83" s="29" t="s">
        <v>57</v>
      </c>
      <c r="D83" s="29" t="s">
        <v>85</v>
      </c>
      <c r="E83" s="29" t="s">
        <v>15</v>
      </c>
      <c r="F83" s="21">
        <f>F84</f>
        <v>177753</v>
      </c>
      <c r="G83" s="22"/>
    </row>
    <row r="84" spans="1:7" ht="31.5" outlineLevel="5" x14ac:dyDescent="0.25">
      <c r="A84" s="23" t="s">
        <v>39</v>
      </c>
      <c r="B84" s="29" t="s">
        <v>12</v>
      </c>
      <c r="C84" s="29" t="s">
        <v>57</v>
      </c>
      <c r="D84" s="29" t="s">
        <v>86</v>
      </c>
      <c r="E84" s="29" t="s">
        <v>15</v>
      </c>
      <c r="F84" s="21">
        <f>F85</f>
        <v>177753</v>
      </c>
      <c r="G84" s="22"/>
    </row>
    <row r="85" spans="1:7" ht="78.75" outlineLevel="6" x14ac:dyDescent="0.25">
      <c r="A85" s="23" t="s">
        <v>26</v>
      </c>
      <c r="B85" s="29" t="s">
        <v>12</v>
      </c>
      <c r="C85" s="29" t="s">
        <v>57</v>
      </c>
      <c r="D85" s="29" t="s">
        <v>86</v>
      </c>
      <c r="E85" s="29" t="s">
        <v>27</v>
      </c>
      <c r="F85" s="21">
        <f>'[1]Приложение_7 '!G78+'[1]Приложение_7 '!G429</f>
        <v>177753</v>
      </c>
      <c r="G85" s="22"/>
    </row>
    <row r="86" spans="1:7" outlineLevel="6" x14ac:dyDescent="0.25">
      <c r="A86" s="33" t="s">
        <v>87</v>
      </c>
      <c r="B86" s="34" t="s">
        <v>12</v>
      </c>
      <c r="C86" s="34" t="s">
        <v>88</v>
      </c>
      <c r="D86" s="35" t="s">
        <v>14</v>
      </c>
      <c r="E86" s="36" t="s">
        <v>15</v>
      </c>
      <c r="F86" s="15">
        <f>F87</f>
        <v>5612</v>
      </c>
      <c r="G86" s="18">
        <f>G87</f>
        <v>5612</v>
      </c>
    </row>
    <row r="87" spans="1:7" outlineLevel="6" x14ac:dyDescent="0.25">
      <c r="A87" s="37" t="s">
        <v>44</v>
      </c>
      <c r="B87" s="38" t="s">
        <v>12</v>
      </c>
      <c r="C87" s="38" t="s">
        <v>88</v>
      </c>
      <c r="D87" s="39" t="s">
        <v>45</v>
      </c>
      <c r="E87" s="38" t="s">
        <v>15</v>
      </c>
      <c r="F87" s="21">
        <f>F88</f>
        <v>5612</v>
      </c>
      <c r="G87" s="22">
        <f>F87</f>
        <v>5612</v>
      </c>
    </row>
    <row r="88" spans="1:7" ht="63" outlineLevel="6" x14ac:dyDescent="0.25">
      <c r="A88" s="40" t="s">
        <v>89</v>
      </c>
      <c r="B88" s="38" t="s">
        <v>12</v>
      </c>
      <c r="C88" s="38" t="s">
        <v>88</v>
      </c>
      <c r="D88" s="38" t="s">
        <v>90</v>
      </c>
      <c r="E88" s="38" t="s">
        <v>15</v>
      </c>
      <c r="F88" s="21">
        <f>F89</f>
        <v>5612</v>
      </c>
      <c r="G88" s="22">
        <f>F88</f>
        <v>5612</v>
      </c>
    </row>
    <row r="89" spans="1:7" ht="31.5" outlineLevel="6" x14ac:dyDescent="0.25">
      <c r="A89" s="25" t="s">
        <v>30</v>
      </c>
      <c r="B89" s="41" t="s">
        <v>12</v>
      </c>
      <c r="C89" s="41" t="s">
        <v>88</v>
      </c>
      <c r="D89" s="41" t="s">
        <v>90</v>
      </c>
      <c r="E89" s="41" t="s">
        <v>31</v>
      </c>
      <c r="F89" s="21">
        <f>'[1]Приложение_7 '!G82</f>
        <v>5612</v>
      </c>
      <c r="G89" s="22">
        <f>F89</f>
        <v>5612</v>
      </c>
    </row>
    <row r="90" spans="1:7" s="17" customFormat="1" ht="47.25" outlineLevel="1" x14ac:dyDescent="0.25">
      <c r="A90" s="13" t="s">
        <v>91</v>
      </c>
      <c r="B90" s="14" t="s">
        <v>12</v>
      </c>
      <c r="C90" s="14" t="s">
        <v>92</v>
      </c>
      <c r="D90" s="14" t="s">
        <v>14</v>
      </c>
      <c r="E90" s="14" t="s">
        <v>15</v>
      </c>
      <c r="F90" s="15">
        <f>F91+F102</f>
        <v>3885772.5</v>
      </c>
      <c r="G90" s="18"/>
    </row>
    <row r="91" spans="1:7" ht="47.25" outlineLevel="2" x14ac:dyDescent="0.25">
      <c r="A91" s="13" t="s">
        <v>34</v>
      </c>
      <c r="B91" s="14" t="s">
        <v>12</v>
      </c>
      <c r="C91" s="14" t="s">
        <v>92</v>
      </c>
      <c r="D91" s="14" t="s">
        <v>19</v>
      </c>
      <c r="E91" s="14" t="s">
        <v>15</v>
      </c>
      <c r="F91" s="15">
        <f>F92</f>
        <v>67891.5</v>
      </c>
      <c r="G91" s="18"/>
    </row>
    <row r="92" spans="1:7" ht="31.5" outlineLevel="3" x14ac:dyDescent="0.25">
      <c r="A92" s="13" t="s">
        <v>35</v>
      </c>
      <c r="B92" s="14" t="s">
        <v>12</v>
      </c>
      <c r="C92" s="14" t="s">
        <v>92</v>
      </c>
      <c r="D92" s="14" t="s">
        <v>36</v>
      </c>
      <c r="E92" s="14" t="s">
        <v>15</v>
      </c>
      <c r="F92" s="15">
        <f>F93+F96+F99</f>
        <v>67891.5</v>
      </c>
      <c r="G92" s="18"/>
    </row>
    <row r="93" spans="1:7" ht="63" outlineLevel="4" x14ac:dyDescent="0.25">
      <c r="A93" s="23" t="s">
        <v>37</v>
      </c>
      <c r="B93" s="29" t="s">
        <v>12</v>
      </c>
      <c r="C93" s="29" t="s">
        <v>92</v>
      </c>
      <c r="D93" s="29" t="s">
        <v>38</v>
      </c>
      <c r="E93" s="29" t="s">
        <v>15</v>
      </c>
      <c r="F93" s="21">
        <f>F94</f>
        <v>2291.5</v>
      </c>
      <c r="G93" s="22"/>
    </row>
    <row r="94" spans="1:7" ht="31.5" outlineLevel="5" x14ac:dyDescent="0.25">
      <c r="A94" s="23" t="s">
        <v>39</v>
      </c>
      <c r="B94" s="29" t="s">
        <v>12</v>
      </c>
      <c r="C94" s="29" t="s">
        <v>92</v>
      </c>
      <c r="D94" s="29" t="s">
        <v>40</v>
      </c>
      <c r="E94" s="29" t="s">
        <v>15</v>
      </c>
      <c r="F94" s="21">
        <f>F95</f>
        <v>2291.5</v>
      </c>
      <c r="G94" s="22"/>
    </row>
    <row r="95" spans="1:7" ht="78.75" outlineLevel="6" x14ac:dyDescent="0.25">
      <c r="A95" s="23" t="s">
        <v>26</v>
      </c>
      <c r="B95" s="29" t="s">
        <v>12</v>
      </c>
      <c r="C95" s="29" t="s">
        <v>92</v>
      </c>
      <c r="D95" s="29" t="s">
        <v>40</v>
      </c>
      <c r="E95" s="29" t="s">
        <v>27</v>
      </c>
      <c r="F95" s="21">
        <f>'[1]Приложение_7 '!G975</f>
        <v>2291.5</v>
      </c>
      <c r="G95" s="22"/>
    </row>
    <row r="96" spans="1:7" outlineLevel="4" x14ac:dyDescent="0.25">
      <c r="A96" s="23" t="s">
        <v>41</v>
      </c>
      <c r="B96" s="29" t="s">
        <v>12</v>
      </c>
      <c r="C96" s="29" t="s">
        <v>92</v>
      </c>
      <c r="D96" s="29" t="s">
        <v>42</v>
      </c>
      <c r="E96" s="29" t="s">
        <v>15</v>
      </c>
      <c r="F96" s="21">
        <f>F97</f>
        <v>21900</v>
      </c>
      <c r="G96" s="22"/>
    </row>
    <row r="97" spans="1:7" ht="31.5" outlineLevel="5" x14ac:dyDescent="0.25">
      <c r="A97" s="23" t="s">
        <v>39</v>
      </c>
      <c r="B97" s="29" t="s">
        <v>12</v>
      </c>
      <c r="C97" s="29" t="s">
        <v>92</v>
      </c>
      <c r="D97" s="29" t="s">
        <v>43</v>
      </c>
      <c r="E97" s="29" t="s">
        <v>15</v>
      </c>
      <c r="F97" s="21">
        <f>F98</f>
        <v>21900</v>
      </c>
      <c r="G97" s="22"/>
    </row>
    <row r="98" spans="1:7" ht="31.5" outlineLevel="6" x14ac:dyDescent="0.25">
      <c r="A98" s="23" t="s">
        <v>30</v>
      </c>
      <c r="B98" s="29" t="s">
        <v>12</v>
      </c>
      <c r="C98" s="29" t="s">
        <v>92</v>
      </c>
      <c r="D98" s="29" t="s">
        <v>43</v>
      </c>
      <c r="E98" s="29" t="s">
        <v>31</v>
      </c>
      <c r="F98" s="21">
        <f>'[1]Приложение_7 '!G978</f>
        <v>21900</v>
      </c>
      <c r="G98" s="22"/>
    </row>
    <row r="99" spans="1:7" ht="47.25" outlineLevel="6" x14ac:dyDescent="0.25">
      <c r="A99" s="25" t="s">
        <v>93</v>
      </c>
      <c r="B99" s="30" t="s">
        <v>12</v>
      </c>
      <c r="C99" s="30" t="s">
        <v>92</v>
      </c>
      <c r="D99" s="30" t="s">
        <v>85</v>
      </c>
      <c r="E99" s="30" t="s">
        <v>15</v>
      </c>
      <c r="F99" s="21">
        <f>F100</f>
        <v>43700</v>
      </c>
      <c r="G99" s="22"/>
    </row>
    <row r="100" spans="1:7" ht="31.5" outlineLevel="6" x14ac:dyDescent="0.25">
      <c r="A100" s="25" t="s">
        <v>39</v>
      </c>
      <c r="B100" s="30" t="s">
        <v>12</v>
      </c>
      <c r="C100" s="30" t="s">
        <v>92</v>
      </c>
      <c r="D100" s="30" t="s">
        <v>86</v>
      </c>
      <c r="E100" s="30" t="s">
        <v>15</v>
      </c>
      <c r="F100" s="21">
        <f>F101</f>
        <v>43700</v>
      </c>
      <c r="G100" s="22"/>
    </row>
    <row r="101" spans="1:7" ht="78.75" outlineLevel="6" x14ac:dyDescent="0.25">
      <c r="A101" s="25" t="s">
        <v>26</v>
      </c>
      <c r="B101" s="30" t="s">
        <v>12</v>
      </c>
      <c r="C101" s="30" t="s">
        <v>92</v>
      </c>
      <c r="D101" s="30" t="s">
        <v>86</v>
      </c>
      <c r="E101" s="30" t="s">
        <v>27</v>
      </c>
      <c r="F101" s="21">
        <f>'[1]Приложение_7 '!G981</f>
        <v>43700</v>
      </c>
      <c r="G101" s="22"/>
    </row>
    <row r="102" spans="1:7" outlineLevel="2" x14ac:dyDescent="0.25">
      <c r="A102" s="13" t="s">
        <v>44</v>
      </c>
      <c r="B102" s="14" t="s">
        <v>12</v>
      </c>
      <c r="C102" s="14" t="s">
        <v>92</v>
      </c>
      <c r="D102" s="14" t="s">
        <v>45</v>
      </c>
      <c r="E102" s="14" t="s">
        <v>15</v>
      </c>
      <c r="F102" s="15">
        <f>F103+F105+F107</f>
        <v>3817881</v>
      </c>
      <c r="G102" s="18"/>
    </row>
    <row r="103" spans="1:7" ht="47.25" outlineLevel="5" x14ac:dyDescent="0.25">
      <c r="A103" s="23" t="s">
        <v>94</v>
      </c>
      <c r="B103" s="29" t="s">
        <v>12</v>
      </c>
      <c r="C103" s="29" t="s">
        <v>92</v>
      </c>
      <c r="D103" s="29" t="s">
        <v>95</v>
      </c>
      <c r="E103" s="29" t="s">
        <v>15</v>
      </c>
      <c r="F103" s="21">
        <f>F104</f>
        <v>1475405</v>
      </c>
      <c r="G103" s="22"/>
    </row>
    <row r="104" spans="1:7" ht="78.75" outlineLevel="6" x14ac:dyDescent="0.25">
      <c r="A104" s="23" t="s">
        <v>26</v>
      </c>
      <c r="B104" s="29" t="s">
        <v>12</v>
      </c>
      <c r="C104" s="29" t="s">
        <v>92</v>
      </c>
      <c r="D104" s="29" t="s">
        <v>95</v>
      </c>
      <c r="E104" s="29" t="s">
        <v>27</v>
      </c>
      <c r="F104" s="21">
        <f>'[1]Приложение_7 '!G984</f>
        <v>1475405</v>
      </c>
      <c r="G104" s="22"/>
    </row>
    <row r="105" spans="1:7" ht="31.5" outlineLevel="5" x14ac:dyDescent="0.25">
      <c r="A105" s="23" t="s">
        <v>52</v>
      </c>
      <c r="B105" s="29" t="s">
        <v>12</v>
      </c>
      <c r="C105" s="29" t="s">
        <v>92</v>
      </c>
      <c r="D105" s="29" t="s">
        <v>53</v>
      </c>
      <c r="E105" s="29" t="s">
        <v>15</v>
      </c>
      <c r="F105" s="21">
        <f>F106</f>
        <v>2242476</v>
      </c>
      <c r="G105" s="22"/>
    </row>
    <row r="106" spans="1:7" ht="78.75" outlineLevel="6" x14ac:dyDescent="0.25">
      <c r="A106" s="23" t="s">
        <v>26</v>
      </c>
      <c r="B106" s="29" t="s">
        <v>12</v>
      </c>
      <c r="C106" s="29" t="s">
        <v>92</v>
      </c>
      <c r="D106" s="29" t="s">
        <v>53</v>
      </c>
      <c r="E106" s="29" t="s">
        <v>27</v>
      </c>
      <c r="F106" s="21">
        <f>'[1]Приложение_7 '!G986</f>
        <v>2242476</v>
      </c>
      <c r="G106" s="18"/>
    </row>
    <row r="107" spans="1:7" ht="63" outlineLevel="5" x14ac:dyDescent="0.25">
      <c r="A107" s="23" t="s">
        <v>54</v>
      </c>
      <c r="B107" s="29" t="s">
        <v>12</v>
      </c>
      <c r="C107" s="29" t="s">
        <v>92</v>
      </c>
      <c r="D107" s="29" t="s">
        <v>55</v>
      </c>
      <c r="E107" s="29" t="s">
        <v>15</v>
      </c>
      <c r="F107" s="21">
        <f>F108</f>
        <v>100000</v>
      </c>
      <c r="G107" s="22"/>
    </row>
    <row r="108" spans="1:7" ht="78.75" outlineLevel="6" x14ac:dyDescent="0.25">
      <c r="A108" s="23" t="s">
        <v>26</v>
      </c>
      <c r="B108" s="29" t="s">
        <v>12</v>
      </c>
      <c r="C108" s="29" t="s">
        <v>92</v>
      </c>
      <c r="D108" s="29" t="s">
        <v>55</v>
      </c>
      <c r="E108" s="29" t="s">
        <v>27</v>
      </c>
      <c r="F108" s="21">
        <f>'[1]Приложение_7 '!G988</f>
        <v>100000</v>
      </c>
      <c r="G108" s="22"/>
    </row>
    <row r="109" spans="1:7" s="17" customFormat="1" outlineLevel="1" x14ac:dyDescent="0.25">
      <c r="A109" s="13" t="s">
        <v>96</v>
      </c>
      <c r="B109" s="14" t="s">
        <v>12</v>
      </c>
      <c r="C109" s="14" t="s">
        <v>97</v>
      </c>
      <c r="D109" s="14" t="s">
        <v>14</v>
      </c>
      <c r="E109" s="14" t="s">
        <v>15</v>
      </c>
      <c r="F109" s="15">
        <f>F110</f>
        <v>1000000</v>
      </c>
      <c r="G109" s="18"/>
    </row>
    <row r="110" spans="1:7" outlineLevel="2" x14ac:dyDescent="0.25">
      <c r="A110" s="13" t="s">
        <v>44</v>
      </c>
      <c r="B110" s="14" t="s">
        <v>12</v>
      </c>
      <c r="C110" s="14" t="s">
        <v>97</v>
      </c>
      <c r="D110" s="14" t="s">
        <v>45</v>
      </c>
      <c r="E110" s="14" t="s">
        <v>15</v>
      </c>
      <c r="F110" s="15">
        <f>F111</f>
        <v>1000000</v>
      </c>
      <c r="G110" s="18"/>
    </row>
    <row r="111" spans="1:7" ht="31.5" outlineLevel="5" x14ac:dyDescent="0.25">
      <c r="A111" s="23" t="s">
        <v>98</v>
      </c>
      <c r="B111" s="29" t="s">
        <v>12</v>
      </c>
      <c r="C111" s="29" t="s">
        <v>97</v>
      </c>
      <c r="D111" s="29" t="s">
        <v>99</v>
      </c>
      <c r="E111" s="29" t="s">
        <v>15</v>
      </c>
      <c r="F111" s="21">
        <f>F112</f>
        <v>1000000</v>
      </c>
      <c r="G111" s="22"/>
    </row>
    <row r="112" spans="1:7" outlineLevel="6" x14ac:dyDescent="0.25">
      <c r="A112" s="23" t="s">
        <v>100</v>
      </c>
      <c r="B112" s="29" t="s">
        <v>12</v>
      </c>
      <c r="C112" s="29" t="s">
        <v>97</v>
      </c>
      <c r="D112" s="29" t="s">
        <v>99</v>
      </c>
      <c r="E112" s="29" t="s">
        <v>101</v>
      </c>
      <c r="F112" s="21">
        <f>'[1]Приложение_7 '!G433</f>
        <v>1000000</v>
      </c>
      <c r="G112" s="22"/>
    </row>
    <row r="113" spans="1:8" s="17" customFormat="1" ht="24.75" customHeight="1" outlineLevel="1" x14ac:dyDescent="0.25">
      <c r="A113" s="13" t="s">
        <v>102</v>
      </c>
      <c r="B113" s="14" t="s">
        <v>12</v>
      </c>
      <c r="C113" s="14" t="s">
        <v>103</v>
      </c>
      <c r="D113" s="14" t="s">
        <v>14</v>
      </c>
      <c r="E113" s="14" t="s">
        <v>15</v>
      </c>
      <c r="F113" s="15">
        <f>F114+F123+F138+F166+F175+F220</f>
        <v>153025893.17999998</v>
      </c>
      <c r="G113" s="15">
        <f>G114+G123+G138+G166+G175+G220</f>
        <v>1554356.1099999999</v>
      </c>
      <c r="H113" s="16"/>
    </row>
    <row r="114" spans="1:8" ht="47.25" outlineLevel="2" x14ac:dyDescent="0.25">
      <c r="A114" s="13" t="s">
        <v>104</v>
      </c>
      <c r="B114" s="14" t="s">
        <v>12</v>
      </c>
      <c r="C114" s="14" t="s">
        <v>103</v>
      </c>
      <c r="D114" s="14" t="s">
        <v>105</v>
      </c>
      <c r="E114" s="14" t="s">
        <v>15</v>
      </c>
      <c r="F114" s="15">
        <f>F115+F119</f>
        <v>678088.04</v>
      </c>
      <c r="G114" s="18"/>
    </row>
    <row r="115" spans="1:8" ht="47.25" outlineLevel="3" x14ac:dyDescent="0.25">
      <c r="A115" s="13" t="s">
        <v>106</v>
      </c>
      <c r="B115" s="14" t="s">
        <v>12</v>
      </c>
      <c r="C115" s="14" t="s">
        <v>103</v>
      </c>
      <c r="D115" s="14" t="s">
        <v>107</v>
      </c>
      <c r="E115" s="14" t="s">
        <v>15</v>
      </c>
      <c r="F115" s="15">
        <f>F116</f>
        <v>406088.04</v>
      </c>
      <c r="G115" s="18"/>
    </row>
    <row r="116" spans="1:8" ht="31.5" outlineLevel="6" x14ac:dyDescent="0.25">
      <c r="A116" s="42" t="s">
        <v>108</v>
      </c>
      <c r="B116" s="43" t="s">
        <v>12</v>
      </c>
      <c r="C116" s="43" t="s">
        <v>103</v>
      </c>
      <c r="D116" s="43" t="s">
        <v>109</v>
      </c>
      <c r="E116" s="43" t="s">
        <v>15</v>
      </c>
      <c r="F116" s="21">
        <f>F117</f>
        <v>406088.04</v>
      </c>
      <c r="G116" s="22"/>
    </row>
    <row r="117" spans="1:8" ht="31.5" outlineLevel="6" x14ac:dyDescent="0.25">
      <c r="A117" s="42" t="s">
        <v>110</v>
      </c>
      <c r="B117" s="43" t="s">
        <v>12</v>
      </c>
      <c r="C117" s="43" t="s">
        <v>103</v>
      </c>
      <c r="D117" s="43" t="s">
        <v>111</v>
      </c>
      <c r="E117" s="43" t="s">
        <v>15</v>
      </c>
      <c r="F117" s="21">
        <f>F118</f>
        <v>406088.04</v>
      </c>
      <c r="G117" s="22"/>
    </row>
    <row r="118" spans="1:8" ht="31.5" outlineLevel="6" x14ac:dyDescent="0.25">
      <c r="A118" s="42" t="s">
        <v>112</v>
      </c>
      <c r="B118" s="43" t="s">
        <v>12</v>
      </c>
      <c r="C118" s="43" t="s">
        <v>103</v>
      </c>
      <c r="D118" s="43" t="s">
        <v>111</v>
      </c>
      <c r="E118" s="43" t="s">
        <v>113</v>
      </c>
      <c r="F118" s="21">
        <f>'[1]Приложение_7 '!G88</f>
        <v>406088.04</v>
      </c>
      <c r="G118" s="22"/>
    </row>
    <row r="119" spans="1:8" ht="31.5" outlineLevel="3" x14ac:dyDescent="0.25">
      <c r="A119" s="19" t="s">
        <v>114</v>
      </c>
      <c r="B119" s="44" t="s">
        <v>12</v>
      </c>
      <c r="C119" s="44" t="s">
        <v>103</v>
      </c>
      <c r="D119" s="44" t="s">
        <v>115</v>
      </c>
      <c r="E119" s="44" t="s">
        <v>15</v>
      </c>
      <c r="F119" s="15">
        <f>F120</f>
        <v>272000</v>
      </c>
      <c r="G119" s="18"/>
    </row>
    <row r="120" spans="1:8" ht="63" outlineLevel="4" x14ac:dyDescent="0.25">
      <c r="A120" s="23" t="s">
        <v>116</v>
      </c>
      <c r="B120" s="30" t="s">
        <v>12</v>
      </c>
      <c r="C120" s="30" t="s">
        <v>103</v>
      </c>
      <c r="D120" s="30" t="s">
        <v>117</v>
      </c>
      <c r="E120" s="30" t="s">
        <v>15</v>
      </c>
      <c r="F120" s="21">
        <f>F121</f>
        <v>272000</v>
      </c>
      <c r="G120" s="22"/>
    </row>
    <row r="121" spans="1:8" ht="31.5" outlineLevel="5" x14ac:dyDescent="0.25">
      <c r="A121" s="23" t="s">
        <v>118</v>
      </c>
      <c r="B121" s="30" t="s">
        <v>12</v>
      </c>
      <c r="C121" s="30" t="s">
        <v>103</v>
      </c>
      <c r="D121" s="30" t="s">
        <v>119</v>
      </c>
      <c r="E121" s="30" t="s">
        <v>15</v>
      </c>
      <c r="F121" s="21">
        <f>F122</f>
        <v>272000</v>
      </c>
      <c r="G121" s="22"/>
    </row>
    <row r="122" spans="1:8" ht="31.5" outlineLevel="6" x14ac:dyDescent="0.25">
      <c r="A122" s="23" t="s">
        <v>30</v>
      </c>
      <c r="B122" s="30" t="s">
        <v>12</v>
      </c>
      <c r="C122" s="30" t="s">
        <v>103</v>
      </c>
      <c r="D122" s="30" t="s">
        <v>119</v>
      </c>
      <c r="E122" s="30" t="s">
        <v>31</v>
      </c>
      <c r="F122" s="21">
        <f>'[1]Приложение_7 '!G92</f>
        <v>272000</v>
      </c>
      <c r="G122" s="22"/>
    </row>
    <row r="123" spans="1:8" ht="63" outlineLevel="2" x14ac:dyDescent="0.25">
      <c r="A123" s="13" t="s">
        <v>120</v>
      </c>
      <c r="B123" s="14" t="s">
        <v>12</v>
      </c>
      <c r="C123" s="14" t="s">
        <v>103</v>
      </c>
      <c r="D123" s="14" t="s">
        <v>121</v>
      </c>
      <c r="E123" s="14" t="s">
        <v>15</v>
      </c>
      <c r="F123" s="15">
        <f>F124+F134</f>
        <v>883549</v>
      </c>
      <c r="G123" s="15"/>
    </row>
    <row r="124" spans="1:8" ht="47.25" outlineLevel="4" x14ac:dyDescent="0.25">
      <c r="A124" s="19" t="s">
        <v>122</v>
      </c>
      <c r="B124" s="20" t="s">
        <v>12</v>
      </c>
      <c r="C124" s="20" t="s">
        <v>103</v>
      </c>
      <c r="D124" s="20" t="s">
        <v>123</v>
      </c>
      <c r="E124" s="20" t="s">
        <v>15</v>
      </c>
      <c r="F124" s="15">
        <f>F125+F128+F131</f>
        <v>426826</v>
      </c>
      <c r="G124" s="22"/>
    </row>
    <row r="125" spans="1:8" ht="42" customHeight="1" outlineLevel="5" x14ac:dyDescent="0.25">
      <c r="A125" s="25" t="s">
        <v>124</v>
      </c>
      <c r="B125" s="24" t="s">
        <v>12</v>
      </c>
      <c r="C125" s="24" t="s">
        <v>103</v>
      </c>
      <c r="D125" s="24" t="s">
        <v>125</v>
      </c>
      <c r="E125" s="24" t="s">
        <v>15</v>
      </c>
      <c r="F125" s="21">
        <f>F126</f>
        <v>45576</v>
      </c>
      <c r="G125" s="22"/>
    </row>
    <row r="126" spans="1:8" ht="31.5" outlineLevel="6" x14ac:dyDescent="0.25">
      <c r="A126" s="25" t="s">
        <v>118</v>
      </c>
      <c r="B126" s="24" t="s">
        <v>12</v>
      </c>
      <c r="C126" s="24" t="s">
        <v>103</v>
      </c>
      <c r="D126" s="24" t="s">
        <v>126</v>
      </c>
      <c r="E126" s="24" t="s">
        <v>15</v>
      </c>
      <c r="F126" s="21">
        <f>F127</f>
        <v>45576</v>
      </c>
      <c r="G126" s="22"/>
    </row>
    <row r="127" spans="1:8" ht="31.5" outlineLevel="4" x14ac:dyDescent="0.25">
      <c r="A127" s="25" t="s">
        <v>30</v>
      </c>
      <c r="B127" s="24" t="s">
        <v>12</v>
      </c>
      <c r="C127" s="24" t="s">
        <v>103</v>
      </c>
      <c r="D127" s="24" t="s">
        <v>126</v>
      </c>
      <c r="E127" s="24" t="s">
        <v>31</v>
      </c>
      <c r="F127" s="21">
        <f>'[1]Приложение_7 '!G97</f>
        <v>45576</v>
      </c>
      <c r="G127" s="22"/>
    </row>
    <row r="128" spans="1:8" ht="31.5" outlineLevel="5" x14ac:dyDescent="0.25">
      <c r="A128" s="25" t="s">
        <v>127</v>
      </c>
      <c r="B128" s="24" t="s">
        <v>12</v>
      </c>
      <c r="C128" s="24" t="s">
        <v>103</v>
      </c>
      <c r="D128" s="24" t="s">
        <v>128</v>
      </c>
      <c r="E128" s="24" t="s">
        <v>15</v>
      </c>
      <c r="F128" s="21">
        <f>F129</f>
        <v>90250</v>
      </c>
      <c r="G128" s="22"/>
    </row>
    <row r="129" spans="1:7" ht="31.5" outlineLevel="6" x14ac:dyDescent="0.25">
      <c r="A129" s="25" t="s">
        <v>118</v>
      </c>
      <c r="B129" s="24" t="s">
        <v>12</v>
      </c>
      <c r="C129" s="24" t="s">
        <v>103</v>
      </c>
      <c r="D129" s="24" t="s">
        <v>129</v>
      </c>
      <c r="E129" s="24" t="s">
        <v>15</v>
      </c>
      <c r="F129" s="21">
        <f>F130</f>
        <v>90250</v>
      </c>
      <c r="G129" s="22"/>
    </row>
    <row r="130" spans="1:7" ht="33.75" customHeight="1" outlineLevel="4" x14ac:dyDescent="0.25">
      <c r="A130" s="25" t="s">
        <v>30</v>
      </c>
      <c r="B130" s="24" t="s">
        <v>12</v>
      </c>
      <c r="C130" s="24" t="s">
        <v>103</v>
      </c>
      <c r="D130" s="24" t="s">
        <v>129</v>
      </c>
      <c r="E130" s="24" t="s">
        <v>31</v>
      </c>
      <c r="F130" s="21">
        <f>'[1]Приложение_7 '!G100</f>
        <v>90250</v>
      </c>
      <c r="G130" s="21"/>
    </row>
    <row r="131" spans="1:7" ht="52.5" customHeight="1" outlineLevel="4" x14ac:dyDescent="0.25">
      <c r="A131" s="25" t="s">
        <v>130</v>
      </c>
      <c r="B131" s="24" t="s">
        <v>12</v>
      </c>
      <c r="C131" s="24" t="s">
        <v>103</v>
      </c>
      <c r="D131" s="24" t="s">
        <v>131</v>
      </c>
      <c r="E131" s="24" t="s">
        <v>15</v>
      </c>
      <c r="F131" s="21">
        <f>F132</f>
        <v>291000</v>
      </c>
      <c r="G131" s="22"/>
    </row>
    <row r="132" spans="1:7" ht="30.75" customHeight="1" outlineLevel="4" x14ac:dyDescent="0.25">
      <c r="A132" s="25" t="s">
        <v>118</v>
      </c>
      <c r="B132" s="24" t="s">
        <v>12</v>
      </c>
      <c r="C132" s="24" t="s">
        <v>103</v>
      </c>
      <c r="D132" s="24" t="s">
        <v>132</v>
      </c>
      <c r="E132" s="24" t="s">
        <v>15</v>
      </c>
      <c r="F132" s="21">
        <f>F133</f>
        <v>291000</v>
      </c>
      <c r="G132" s="22"/>
    </row>
    <row r="133" spans="1:7" ht="39" customHeight="1" outlineLevel="4" x14ac:dyDescent="0.25">
      <c r="A133" s="25" t="s">
        <v>30</v>
      </c>
      <c r="B133" s="24" t="s">
        <v>12</v>
      </c>
      <c r="C133" s="24" t="s">
        <v>103</v>
      </c>
      <c r="D133" s="24" t="s">
        <v>132</v>
      </c>
      <c r="E133" s="24" t="s">
        <v>31</v>
      </c>
      <c r="F133" s="21">
        <f>'[1]Приложение_7 '!G103</f>
        <v>291000</v>
      </c>
      <c r="G133" s="22"/>
    </row>
    <row r="134" spans="1:7" ht="52.5" customHeight="1" outlineLevel="4" x14ac:dyDescent="0.25">
      <c r="A134" s="19" t="s">
        <v>133</v>
      </c>
      <c r="B134" s="20" t="s">
        <v>12</v>
      </c>
      <c r="C134" s="20" t="s">
        <v>103</v>
      </c>
      <c r="D134" s="20" t="s">
        <v>134</v>
      </c>
      <c r="E134" s="20" t="s">
        <v>15</v>
      </c>
      <c r="F134" s="15">
        <f>F135</f>
        <v>456723</v>
      </c>
      <c r="G134" s="22"/>
    </row>
    <row r="135" spans="1:7" ht="48" customHeight="1" outlineLevel="4" x14ac:dyDescent="0.25">
      <c r="A135" s="25" t="s">
        <v>135</v>
      </c>
      <c r="B135" s="24" t="s">
        <v>12</v>
      </c>
      <c r="C135" s="24" t="s">
        <v>103</v>
      </c>
      <c r="D135" s="24" t="s">
        <v>136</v>
      </c>
      <c r="E135" s="24" t="s">
        <v>15</v>
      </c>
      <c r="F135" s="21">
        <f>F136</f>
        <v>456723</v>
      </c>
      <c r="G135" s="22"/>
    </row>
    <row r="136" spans="1:7" ht="31.5" customHeight="1" outlineLevel="4" x14ac:dyDescent="0.25">
      <c r="A136" s="25" t="s">
        <v>137</v>
      </c>
      <c r="B136" s="24" t="s">
        <v>12</v>
      </c>
      <c r="C136" s="24" t="s">
        <v>103</v>
      </c>
      <c r="D136" s="24" t="s">
        <v>138</v>
      </c>
      <c r="E136" s="24" t="s">
        <v>15</v>
      </c>
      <c r="F136" s="21">
        <f>F137</f>
        <v>456723</v>
      </c>
      <c r="G136" s="22"/>
    </row>
    <row r="137" spans="1:7" ht="37.5" customHeight="1" outlineLevel="4" x14ac:dyDescent="0.25">
      <c r="A137" s="42" t="s">
        <v>112</v>
      </c>
      <c r="B137" s="24" t="s">
        <v>12</v>
      </c>
      <c r="C137" s="24" t="s">
        <v>103</v>
      </c>
      <c r="D137" s="24" t="s">
        <v>138</v>
      </c>
      <c r="E137" s="24" t="s">
        <v>113</v>
      </c>
      <c r="F137" s="21">
        <f>'[1]Приложение_7 '!G107</f>
        <v>456723</v>
      </c>
      <c r="G137" s="22"/>
    </row>
    <row r="138" spans="1:7" ht="31.5" outlineLevel="2" x14ac:dyDescent="0.25">
      <c r="A138" s="13" t="s">
        <v>139</v>
      </c>
      <c r="B138" s="14" t="s">
        <v>12</v>
      </c>
      <c r="C138" s="14" t="s">
        <v>103</v>
      </c>
      <c r="D138" s="14" t="s">
        <v>140</v>
      </c>
      <c r="E138" s="14" t="s">
        <v>15</v>
      </c>
      <c r="F138" s="15">
        <f>F139+F160</f>
        <v>28504438.579999998</v>
      </c>
      <c r="G138" s="15">
        <f>G139+G160</f>
        <v>4446.1099999999997</v>
      </c>
    </row>
    <row r="139" spans="1:7" ht="47.25" outlineLevel="3" x14ac:dyDescent="0.25">
      <c r="A139" s="13" t="s">
        <v>141</v>
      </c>
      <c r="B139" s="14" t="s">
        <v>12</v>
      </c>
      <c r="C139" s="14" t="s">
        <v>103</v>
      </c>
      <c r="D139" s="14" t="s">
        <v>142</v>
      </c>
      <c r="E139" s="14" t="s">
        <v>15</v>
      </c>
      <c r="F139" s="15">
        <f>F140+F143+F150+F153+F157</f>
        <v>5896826.5999999996</v>
      </c>
      <c r="G139" s="15">
        <f>G140+G143+G150+G153+G157</f>
        <v>4446.1099999999997</v>
      </c>
    </row>
    <row r="140" spans="1:7" ht="47.25" outlineLevel="4" x14ac:dyDescent="0.25">
      <c r="A140" s="23" t="s">
        <v>143</v>
      </c>
      <c r="B140" s="29" t="s">
        <v>12</v>
      </c>
      <c r="C140" s="29" t="s">
        <v>103</v>
      </c>
      <c r="D140" s="29" t="s">
        <v>144</v>
      </c>
      <c r="E140" s="29" t="s">
        <v>15</v>
      </c>
      <c r="F140" s="21">
        <f>F141</f>
        <v>40000</v>
      </c>
      <c r="G140" s="22"/>
    </row>
    <row r="141" spans="1:7" ht="31.5" outlineLevel="5" x14ac:dyDescent="0.25">
      <c r="A141" s="23" t="s">
        <v>118</v>
      </c>
      <c r="B141" s="29" t="s">
        <v>12</v>
      </c>
      <c r="C141" s="29" t="s">
        <v>103</v>
      </c>
      <c r="D141" s="29" t="s">
        <v>145</v>
      </c>
      <c r="E141" s="29" t="s">
        <v>15</v>
      </c>
      <c r="F141" s="21">
        <f>F142</f>
        <v>40000</v>
      </c>
      <c r="G141" s="22"/>
    </row>
    <row r="142" spans="1:7" ht="31.5" outlineLevel="6" x14ac:dyDescent="0.25">
      <c r="A142" s="23" t="s">
        <v>30</v>
      </c>
      <c r="B142" s="29" t="s">
        <v>12</v>
      </c>
      <c r="C142" s="29" t="s">
        <v>103</v>
      </c>
      <c r="D142" s="29" t="s">
        <v>145</v>
      </c>
      <c r="E142" s="29" t="s">
        <v>31</v>
      </c>
      <c r="F142" s="21">
        <f>'[1]Приложение_7 '!G38+'[1]Приложение_7 '!G994</f>
        <v>40000</v>
      </c>
      <c r="G142" s="22"/>
    </row>
    <row r="143" spans="1:7" ht="31.5" outlineLevel="4" x14ac:dyDescent="0.25">
      <c r="A143" s="23" t="s">
        <v>146</v>
      </c>
      <c r="B143" s="29" t="s">
        <v>12</v>
      </c>
      <c r="C143" s="29" t="s">
        <v>103</v>
      </c>
      <c r="D143" s="29" t="s">
        <v>147</v>
      </c>
      <c r="E143" s="29" t="s">
        <v>15</v>
      </c>
      <c r="F143" s="21">
        <f>F144+F146+F148</f>
        <v>2890204.19</v>
      </c>
      <c r="G143" s="21">
        <f>G144+G146+G148</f>
        <v>4446.1099999999997</v>
      </c>
    </row>
    <row r="144" spans="1:7" ht="31.5" outlineLevel="5" x14ac:dyDescent="0.25">
      <c r="A144" s="23" t="s">
        <v>118</v>
      </c>
      <c r="B144" s="29" t="s">
        <v>12</v>
      </c>
      <c r="C144" s="29" t="s">
        <v>103</v>
      </c>
      <c r="D144" s="29" t="s">
        <v>148</v>
      </c>
      <c r="E144" s="29" t="s">
        <v>15</v>
      </c>
      <c r="F144" s="21">
        <f>F145</f>
        <v>2884357.98</v>
      </c>
      <c r="G144" s="22"/>
    </row>
    <row r="145" spans="1:7" ht="31.5" outlineLevel="6" x14ac:dyDescent="0.25">
      <c r="A145" s="23" t="s">
        <v>30</v>
      </c>
      <c r="B145" s="29" t="s">
        <v>12</v>
      </c>
      <c r="C145" s="29" t="s">
        <v>103</v>
      </c>
      <c r="D145" s="29" t="s">
        <v>148</v>
      </c>
      <c r="E145" s="29" t="s">
        <v>31</v>
      </c>
      <c r="F145" s="21">
        <f>'[1]Приложение_7 '!G41+'[1]Приложение_7 '!G112+'[1]Приложение_7 '!G439+'[1]Приложение_7 '!G746+'[1]Приложение_7 '!G997+'[1]Приложение_7 '!G490</f>
        <v>2884357.98</v>
      </c>
      <c r="G145" s="22"/>
    </row>
    <row r="146" spans="1:7" ht="63" outlineLevel="5" x14ac:dyDescent="0.25">
      <c r="A146" s="23" t="s">
        <v>149</v>
      </c>
      <c r="B146" s="29" t="s">
        <v>12</v>
      </c>
      <c r="C146" s="29" t="s">
        <v>103</v>
      </c>
      <c r="D146" s="29" t="s">
        <v>150</v>
      </c>
      <c r="E146" s="29" t="s">
        <v>15</v>
      </c>
      <c r="F146" s="21">
        <f>F147</f>
        <v>4446.1099999999997</v>
      </c>
      <c r="G146" s="21">
        <f>G147</f>
        <v>4446.1099999999997</v>
      </c>
    </row>
    <row r="147" spans="1:7" ht="31.5" outlineLevel="6" x14ac:dyDescent="0.25">
      <c r="A147" s="23" t="s">
        <v>30</v>
      </c>
      <c r="B147" s="29" t="s">
        <v>12</v>
      </c>
      <c r="C147" s="29" t="s">
        <v>103</v>
      </c>
      <c r="D147" s="29" t="s">
        <v>150</v>
      </c>
      <c r="E147" s="29" t="s">
        <v>31</v>
      </c>
      <c r="F147" s="21">
        <f>'[1]Приложение_7 '!G114</f>
        <v>4446.1099999999997</v>
      </c>
      <c r="G147" s="22">
        <f>F147</f>
        <v>4446.1099999999997</v>
      </c>
    </row>
    <row r="148" spans="1:7" ht="78.75" outlineLevel="5" x14ac:dyDescent="0.25">
      <c r="A148" s="23" t="s">
        <v>151</v>
      </c>
      <c r="B148" s="29" t="s">
        <v>12</v>
      </c>
      <c r="C148" s="29" t="s">
        <v>103</v>
      </c>
      <c r="D148" s="29" t="s">
        <v>152</v>
      </c>
      <c r="E148" s="29" t="s">
        <v>15</v>
      </c>
      <c r="F148" s="21">
        <f>F149</f>
        <v>1400.1</v>
      </c>
      <c r="G148" s="22"/>
    </row>
    <row r="149" spans="1:7" ht="31.5" outlineLevel="6" x14ac:dyDescent="0.25">
      <c r="A149" s="23" t="s">
        <v>30</v>
      </c>
      <c r="B149" s="29" t="s">
        <v>12</v>
      </c>
      <c r="C149" s="29" t="s">
        <v>103</v>
      </c>
      <c r="D149" s="29" t="s">
        <v>152</v>
      </c>
      <c r="E149" s="29" t="s">
        <v>31</v>
      </c>
      <c r="F149" s="21">
        <f>'[1]Приложение_7 '!G116</f>
        <v>1400.1</v>
      </c>
      <c r="G149" s="22"/>
    </row>
    <row r="150" spans="1:7" ht="47.25" outlineLevel="4" x14ac:dyDescent="0.25">
      <c r="A150" s="23" t="s">
        <v>153</v>
      </c>
      <c r="B150" s="29" t="s">
        <v>12</v>
      </c>
      <c r="C150" s="29" t="s">
        <v>103</v>
      </c>
      <c r="D150" s="29" t="s">
        <v>154</v>
      </c>
      <c r="E150" s="29" t="s">
        <v>15</v>
      </c>
      <c r="F150" s="21">
        <f>F151</f>
        <v>5000</v>
      </c>
      <c r="G150" s="22"/>
    </row>
    <row r="151" spans="1:7" ht="31.5" outlineLevel="5" x14ac:dyDescent="0.25">
      <c r="A151" s="23" t="s">
        <v>118</v>
      </c>
      <c r="B151" s="29" t="s">
        <v>12</v>
      </c>
      <c r="C151" s="29" t="s">
        <v>103</v>
      </c>
      <c r="D151" s="29" t="s">
        <v>155</v>
      </c>
      <c r="E151" s="29" t="s">
        <v>15</v>
      </c>
      <c r="F151" s="21">
        <f>F152</f>
        <v>5000</v>
      </c>
      <c r="G151" s="22"/>
    </row>
    <row r="152" spans="1:7" ht="31.5" outlineLevel="6" x14ac:dyDescent="0.25">
      <c r="A152" s="23" t="s">
        <v>30</v>
      </c>
      <c r="B152" s="29" t="s">
        <v>12</v>
      </c>
      <c r="C152" s="29" t="s">
        <v>103</v>
      </c>
      <c r="D152" s="29" t="s">
        <v>155</v>
      </c>
      <c r="E152" s="29" t="s">
        <v>31</v>
      </c>
      <c r="F152" s="21">
        <f>'[1]Приложение_7 '!G119</f>
        <v>5000</v>
      </c>
      <c r="G152" s="22"/>
    </row>
    <row r="153" spans="1:7" ht="31.5" outlineLevel="4" x14ac:dyDescent="0.25">
      <c r="A153" s="23" t="s">
        <v>156</v>
      </c>
      <c r="B153" s="29" t="s">
        <v>12</v>
      </c>
      <c r="C153" s="29" t="s">
        <v>103</v>
      </c>
      <c r="D153" s="29" t="s">
        <v>157</v>
      </c>
      <c r="E153" s="29" t="s">
        <v>15</v>
      </c>
      <c r="F153" s="21">
        <f>F154</f>
        <v>2712562.41</v>
      </c>
      <c r="G153" s="22"/>
    </row>
    <row r="154" spans="1:7" ht="31.5" outlineLevel="5" x14ac:dyDescent="0.25">
      <c r="A154" s="23" t="s">
        <v>118</v>
      </c>
      <c r="B154" s="29" t="s">
        <v>12</v>
      </c>
      <c r="C154" s="29" t="s">
        <v>103</v>
      </c>
      <c r="D154" s="29" t="s">
        <v>158</v>
      </c>
      <c r="E154" s="29" t="s">
        <v>15</v>
      </c>
      <c r="F154" s="21">
        <f>F155+F156</f>
        <v>2712562.41</v>
      </c>
      <c r="G154" s="22"/>
    </row>
    <row r="155" spans="1:7" ht="31.5" outlineLevel="6" x14ac:dyDescent="0.25">
      <c r="A155" s="23" t="s">
        <v>30</v>
      </c>
      <c r="B155" s="29" t="s">
        <v>12</v>
      </c>
      <c r="C155" s="29" t="s">
        <v>103</v>
      </c>
      <c r="D155" s="29" t="s">
        <v>158</v>
      </c>
      <c r="E155" s="29" t="s">
        <v>31</v>
      </c>
      <c r="F155" s="21">
        <f>'[1]Приложение_7 '!G122+'[1]Приложение_7 '!G442</f>
        <v>1631624.76</v>
      </c>
      <c r="G155" s="22"/>
    </row>
    <row r="156" spans="1:7" ht="31.5" outlineLevel="6" x14ac:dyDescent="0.25">
      <c r="A156" s="23" t="s">
        <v>112</v>
      </c>
      <c r="B156" s="29" t="s">
        <v>12</v>
      </c>
      <c r="C156" s="29" t="s">
        <v>103</v>
      </c>
      <c r="D156" s="29" t="s">
        <v>158</v>
      </c>
      <c r="E156" s="29" t="s">
        <v>113</v>
      </c>
      <c r="F156" s="21">
        <f>'[1]Приложение_7 '!G123</f>
        <v>1080937.6499999999</v>
      </c>
      <c r="G156" s="22"/>
    </row>
    <row r="157" spans="1:7" outlineLevel="4" x14ac:dyDescent="0.25">
      <c r="A157" s="23" t="s">
        <v>159</v>
      </c>
      <c r="B157" s="29" t="s">
        <v>12</v>
      </c>
      <c r="C157" s="29" t="s">
        <v>103</v>
      </c>
      <c r="D157" s="29" t="s">
        <v>160</v>
      </c>
      <c r="E157" s="29" t="s">
        <v>15</v>
      </c>
      <c r="F157" s="21">
        <f>F158</f>
        <v>249060</v>
      </c>
      <c r="G157" s="22"/>
    </row>
    <row r="158" spans="1:7" ht="31.5" outlineLevel="5" x14ac:dyDescent="0.25">
      <c r="A158" s="23" t="s">
        <v>118</v>
      </c>
      <c r="B158" s="29" t="s">
        <v>12</v>
      </c>
      <c r="C158" s="29" t="s">
        <v>103</v>
      </c>
      <c r="D158" s="29" t="s">
        <v>161</v>
      </c>
      <c r="E158" s="29" t="s">
        <v>15</v>
      </c>
      <c r="F158" s="21">
        <f>F159</f>
        <v>249060</v>
      </c>
      <c r="G158" s="22"/>
    </row>
    <row r="159" spans="1:7" ht="31.5" outlineLevel="6" x14ac:dyDescent="0.25">
      <c r="A159" s="23" t="s">
        <v>30</v>
      </c>
      <c r="B159" s="29" t="s">
        <v>12</v>
      </c>
      <c r="C159" s="29" t="s">
        <v>103</v>
      </c>
      <c r="D159" s="29" t="s">
        <v>161</v>
      </c>
      <c r="E159" s="29" t="s">
        <v>31</v>
      </c>
      <c r="F159" s="21">
        <f>'[1]Приложение_7 '!G126</f>
        <v>249060</v>
      </c>
      <c r="G159" s="22"/>
    </row>
    <row r="160" spans="1:7" ht="63" outlineLevel="3" x14ac:dyDescent="0.25">
      <c r="A160" s="13" t="s">
        <v>162</v>
      </c>
      <c r="B160" s="14" t="s">
        <v>12</v>
      </c>
      <c r="C160" s="14" t="s">
        <v>103</v>
      </c>
      <c r="D160" s="14" t="s">
        <v>163</v>
      </c>
      <c r="E160" s="14" t="s">
        <v>15</v>
      </c>
      <c r="F160" s="15">
        <f>F161</f>
        <v>22607611.98</v>
      </c>
      <c r="G160" s="15"/>
    </row>
    <row r="161" spans="1:7" ht="31.5" outlineLevel="4" x14ac:dyDescent="0.25">
      <c r="A161" s="23" t="s">
        <v>164</v>
      </c>
      <c r="B161" s="29" t="s">
        <v>12</v>
      </c>
      <c r="C161" s="29" t="s">
        <v>103</v>
      </c>
      <c r="D161" s="29" t="s">
        <v>165</v>
      </c>
      <c r="E161" s="29" t="s">
        <v>15</v>
      </c>
      <c r="F161" s="21">
        <f>F162+F164</f>
        <v>22607611.98</v>
      </c>
      <c r="G161" s="21"/>
    </row>
    <row r="162" spans="1:7" ht="47.25" outlineLevel="5" x14ac:dyDescent="0.25">
      <c r="A162" s="25" t="s">
        <v>166</v>
      </c>
      <c r="B162" s="30" t="s">
        <v>12</v>
      </c>
      <c r="C162" s="30" t="s">
        <v>103</v>
      </c>
      <c r="D162" s="30" t="s">
        <v>167</v>
      </c>
      <c r="E162" s="30" t="s">
        <v>15</v>
      </c>
      <c r="F162" s="32">
        <f>F163</f>
        <v>22281405.059999999</v>
      </c>
      <c r="G162" s="22"/>
    </row>
    <row r="163" spans="1:7" ht="31.5" outlineLevel="6" x14ac:dyDescent="0.25">
      <c r="A163" s="25" t="s">
        <v>112</v>
      </c>
      <c r="B163" s="30" t="s">
        <v>12</v>
      </c>
      <c r="C163" s="30" t="s">
        <v>103</v>
      </c>
      <c r="D163" s="30" t="s">
        <v>167</v>
      </c>
      <c r="E163" s="30" t="s">
        <v>113</v>
      </c>
      <c r="F163" s="32">
        <f>'[1]Приложение_7 '!G130</f>
        <v>22281405.059999999</v>
      </c>
      <c r="G163" s="22"/>
    </row>
    <row r="164" spans="1:7" ht="63" outlineLevel="5" x14ac:dyDescent="0.25">
      <c r="A164" s="23" t="s">
        <v>54</v>
      </c>
      <c r="B164" s="29" t="s">
        <v>12</v>
      </c>
      <c r="C164" s="29" t="s">
        <v>103</v>
      </c>
      <c r="D164" s="29" t="s">
        <v>168</v>
      </c>
      <c r="E164" s="29" t="s">
        <v>15</v>
      </c>
      <c r="F164" s="21">
        <f>F165</f>
        <v>326206.92</v>
      </c>
      <c r="G164" s="22"/>
    </row>
    <row r="165" spans="1:7" ht="31.5" outlineLevel="6" x14ac:dyDescent="0.25">
      <c r="A165" s="23" t="s">
        <v>112</v>
      </c>
      <c r="B165" s="29" t="s">
        <v>12</v>
      </c>
      <c r="C165" s="29" t="s">
        <v>103</v>
      </c>
      <c r="D165" s="29" t="s">
        <v>168</v>
      </c>
      <c r="E165" s="29" t="s">
        <v>113</v>
      </c>
      <c r="F165" s="21">
        <f>'[1]Приложение_7 '!G132</f>
        <v>326206.92</v>
      </c>
      <c r="G165" s="22"/>
    </row>
    <row r="166" spans="1:7" ht="63" outlineLevel="6" x14ac:dyDescent="0.25">
      <c r="A166" s="19" t="s">
        <v>67</v>
      </c>
      <c r="B166" s="44" t="s">
        <v>12</v>
      </c>
      <c r="C166" s="44" t="s">
        <v>103</v>
      </c>
      <c r="D166" s="44" t="s">
        <v>68</v>
      </c>
      <c r="E166" s="44" t="s">
        <v>15</v>
      </c>
      <c r="F166" s="15">
        <f>F167</f>
        <v>36607032.390000001</v>
      </c>
      <c r="G166" s="18"/>
    </row>
    <row r="167" spans="1:7" ht="78.75" outlineLevel="6" x14ac:dyDescent="0.25">
      <c r="A167" s="25" t="s">
        <v>169</v>
      </c>
      <c r="B167" s="30" t="s">
        <v>12</v>
      </c>
      <c r="C167" s="30" t="s">
        <v>103</v>
      </c>
      <c r="D167" s="30" t="s">
        <v>170</v>
      </c>
      <c r="E167" s="30" t="s">
        <v>15</v>
      </c>
      <c r="F167" s="21">
        <f>F168</f>
        <v>36607032.390000001</v>
      </c>
      <c r="G167" s="22"/>
    </row>
    <row r="168" spans="1:7" ht="63" outlineLevel="6" x14ac:dyDescent="0.25">
      <c r="A168" s="25" t="s">
        <v>171</v>
      </c>
      <c r="B168" s="30" t="s">
        <v>12</v>
      </c>
      <c r="C168" s="30" t="s">
        <v>103</v>
      </c>
      <c r="D168" s="30" t="s">
        <v>172</v>
      </c>
      <c r="E168" s="30" t="s">
        <v>15</v>
      </c>
      <c r="F168" s="21">
        <f>F169+F173</f>
        <v>36607032.390000001</v>
      </c>
      <c r="G168" s="22"/>
    </row>
    <row r="169" spans="1:7" ht="31.5" outlineLevel="6" x14ac:dyDescent="0.25">
      <c r="A169" s="25" t="s">
        <v>173</v>
      </c>
      <c r="B169" s="30" t="s">
        <v>12</v>
      </c>
      <c r="C169" s="30" t="s">
        <v>103</v>
      </c>
      <c r="D169" s="30" t="s">
        <v>174</v>
      </c>
      <c r="E169" s="30" t="s">
        <v>15</v>
      </c>
      <c r="F169" s="21">
        <f>F170+F171+F172</f>
        <v>36093214.530000001</v>
      </c>
      <c r="G169" s="22"/>
    </row>
    <row r="170" spans="1:7" ht="78.75" outlineLevel="6" x14ac:dyDescent="0.25">
      <c r="A170" s="25" t="s">
        <v>26</v>
      </c>
      <c r="B170" s="30" t="s">
        <v>12</v>
      </c>
      <c r="C170" s="30" t="s">
        <v>103</v>
      </c>
      <c r="D170" s="30" t="s">
        <v>174</v>
      </c>
      <c r="E170" s="30" t="s">
        <v>27</v>
      </c>
      <c r="F170" s="21">
        <f>'[1]Приложение_7 '!G447</f>
        <v>34867225.840000004</v>
      </c>
      <c r="G170" s="22"/>
    </row>
    <row r="171" spans="1:7" ht="31.5" outlineLevel="6" x14ac:dyDescent="0.25">
      <c r="A171" s="25" t="s">
        <v>30</v>
      </c>
      <c r="B171" s="30" t="s">
        <v>12</v>
      </c>
      <c r="C171" s="30" t="s">
        <v>103</v>
      </c>
      <c r="D171" s="30" t="s">
        <v>174</v>
      </c>
      <c r="E171" s="30" t="s">
        <v>31</v>
      </c>
      <c r="F171" s="21">
        <f>'[1]Приложение_7 '!G448</f>
        <v>1193890.6200000001</v>
      </c>
      <c r="G171" s="22"/>
    </row>
    <row r="172" spans="1:7" outlineLevel="6" x14ac:dyDescent="0.25">
      <c r="A172" s="25" t="s">
        <v>100</v>
      </c>
      <c r="B172" s="30" t="s">
        <v>12</v>
      </c>
      <c r="C172" s="30" t="s">
        <v>103</v>
      </c>
      <c r="D172" s="30" t="s">
        <v>174</v>
      </c>
      <c r="E172" s="30" t="s">
        <v>101</v>
      </c>
      <c r="F172" s="21">
        <f>'[1]Приложение_7 '!G449</f>
        <v>32098.07</v>
      </c>
      <c r="G172" s="22"/>
    </row>
    <row r="173" spans="1:7" ht="63" outlineLevel="6" x14ac:dyDescent="0.25">
      <c r="A173" s="25" t="s">
        <v>54</v>
      </c>
      <c r="B173" s="30" t="s">
        <v>12</v>
      </c>
      <c r="C173" s="30" t="s">
        <v>103</v>
      </c>
      <c r="D173" s="30" t="s">
        <v>175</v>
      </c>
      <c r="E173" s="30" t="s">
        <v>15</v>
      </c>
      <c r="F173" s="21">
        <f>F174</f>
        <v>513817.86</v>
      </c>
      <c r="G173" s="22"/>
    </row>
    <row r="174" spans="1:7" ht="78.75" outlineLevel="6" x14ac:dyDescent="0.25">
      <c r="A174" s="25" t="s">
        <v>26</v>
      </c>
      <c r="B174" s="30" t="s">
        <v>12</v>
      </c>
      <c r="C174" s="30" t="s">
        <v>103</v>
      </c>
      <c r="D174" s="30" t="s">
        <v>175</v>
      </c>
      <c r="E174" s="30" t="s">
        <v>27</v>
      </c>
      <c r="F174" s="21">
        <f>'[1]Приложение_7 '!G451</f>
        <v>513817.86</v>
      </c>
      <c r="G174" s="22"/>
    </row>
    <row r="175" spans="1:7" s="47" customFormat="1" ht="47.25" outlineLevel="2" x14ac:dyDescent="0.25">
      <c r="A175" s="13" t="s">
        <v>34</v>
      </c>
      <c r="B175" s="45" t="s">
        <v>12</v>
      </c>
      <c r="C175" s="45" t="s">
        <v>103</v>
      </c>
      <c r="D175" s="45" t="s">
        <v>19</v>
      </c>
      <c r="E175" s="45" t="s">
        <v>15</v>
      </c>
      <c r="F175" s="46">
        <f>F176+F183+F191+F205</f>
        <v>85084901.169999987</v>
      </c>
      <c r="G175" s="46">
        <f>G176+G183+G191+G205</f>
        <v>791910</v>
      </c>
    </row>
    <row r="176" spans="1:7" ht="31.5" outlineLevel="3" x14ac:dyDescent="0.25">
      <c r="A176" s="13" t="s">
        <v>20</v>
      </c>
      <c r="B176" s="14" t="s">
        <v>12</v>
      </c>
      <c r="C176" s="14" t="s">
        <v>103</v>
      </c>
      <c r="D176" s="14" t="s">
        <v>21</v>
      </c>
      <c r="E176" s="14" t="s">
        <v>15</v>
      </c>
      <c r="F176" s="15">
        <f>F177</f>
        <v>791910</v>
      </c>
      <c r="G176" s="15">
        <f>G177</f>
        <v>791910</v>
      </c>
    </row>
    <row r="177" spans="1:7" ht="31.5" outlineLevel="4" x14ac:dyDescent="0.25">
      <c r="A177" s="23" t="s">
        <v>176</v>
      </c>
      <c r="B177" s="29" t="s">
        <v>12</v>
      </c>
      <c r="C177" s="29" t="s">
        <v>103</v>
      </c>
      <c r="D177" s="29" t="s">
        <v>177</v>
      </c>
      <c r="E177" s="29" t="s">
        <v>15</v>
      </c>
      <c r="F177" s="21">
        <f>F178+F180</f>
        <v>791910</v>
      </c>
      <c r="G177" s="21">
        <f>G178+G180</f>
        <v>791910</v>
      </c>
    </row>
    <row r="178" spans="1:7" ht="126" outlineLevel="5" x14ac:dyDescent="0.25">
      <c r="A178" s="23" t="s">
        <v>178</v>
      </c>
      <c r="B178" s="29" t="s">
        <v>12</v>
      </c>
      <c r="C178" s="29" t="s">
        <v>103</v>
      </c>
      <c r="D178" s="29" t="s">
        <v>179</v>
      </c>
      <c r="E178" s="29" t="s">
        <v>15</v>
      </c>
      <c r="F178" s="21">
        <f>F179</f>
        <v>6000</v>
      </c>
      <c r="G178" s="21">
        <f>G179</f>
        <v>6000</v>
      </c>
    </row>
    <row r="179" spans="1:7" ht="31.5" outlineLevel="6" x14ac:dyDescent="0.25">
      <c r="A179" s="23" t="s">
        <v>30</v>
      </c>
      <c r="B179" s="29" t="s">
        <v>12</v>
      </c>
      <c r="C179" s="29" t="s">
        <v>103</v>
      </c>
      <c r="D179" s="29" t="s">
        <v>179</v>
      </c>
      <c r="E179" s="29" t="s">
        <v>31</v>
      </c>
      <c r="F179" s="21">
        <f>'[1]Приложение_7 '!G137</f>
        <v>6000</v>
      </c>
      <c r="G179" s="21">
        <f>F179</f>
        <v>6000</v>
      </c>
    </row>
    <row r="180" spans="1:7" ht="31.5" outlineLevel="5" x14ac:dyDescent="0.25">
      <c r="A180" s="23" t="s">
        <v>180</v>
      </c>
      <c r="B180" s="29" t="s">
        <v>12</v>
      </c>
      <c r="C180" s="29" t="s">
        <v>103</v>
      </c>
      <c r="D180" s="29" t="s">
        <v>181</v>
      </c>
      <c r="E180" s="29" t="s">
        <v>15</v>
      </c>
      <c r="F180" s="21">
        <f>F181+F182</f>
        <v>785910</v>
      </c>
      <c r="G180" s="21">
        <f>G181+G182</f>
        <v>785910</v>
      </c>
    </row>
    <row r="181" spans="1:7" ht="78.75" outlineLevel="6" x14ac:dyDescent="0.25">
      <c r="A181" s="23" t="s">
        <v>26</v>
      </c>
      <c r="B181" s="29" t="s">
        <v>12</v>
      </c>
      <c r="C181" s="29" t="s">
        <v>103</v>
      </c>
      <c r="D181" s="29" t="s">
        <v>181</v>
      </c>
      <c r="E181" s="29" t="s">
        <v>27</v>
      </c>
      <c r="F181" s="21">
        <f>'[1]Приложение_7 '!G139</f>
        <v>756865.95</v>
      </c>
      <c r="G181" s="21">
        <f>F181</f>
        <v>756865.95</v>
      </c>
    </row>
    <row r="182" spans="1:7" ht="31.5" outlineLevel="6" x14ac:dyDescent="0.25">
      <c r="A182" s="23" t="s">
        <v>30</v>
      </c>
      <c r="B182" s="29" t="s">
        <v>12</v>
      </c>
      <c r="C182" s="29" t="s">
        <v>103</v>
      </c>
      <c r="D182" s="29" t="s">
        <v>181</v>
      </c>
      <c r="E182" s="29" t="s">
        <v>31</v>
      </c>
      <c r="F182" s="21">
        <f>'[1]Приложение_7 '!G140</f>
        <v>29044.05</v>
      </c>
      <c r="G182" s="21">
        <f>F182</f>
        <v>29044.05</v>
      </c>
    </row>
    <row r="183" spans="1:7" ht="31.5" outlineLevel="3" x14ac:dyDescent="0.25">
      <c r="A183" s="13" t="s">
        <v>182</v>
      </c>
      <c r="B183" s="14" t="s">
        <v>12</v>
      </c>
      <c r="C183" s="14" t="s">
        <v>103</v>
      </c>
      <c r="D183" s="14" t="s">
        <v>183</v>
      </c>
      <c r="E183" s="14" t="s">
        <v>15</v>
      </c>
      <c r="F183" s="15">
        <f>F184</f>
        <v>8782506.379999999</v>
      </c>
      <c r="G183" s="18"/>
    </row>
    <row r="184" spans="1:7" ht="31.5" outlineLevel="4" x14ac:dyDescent="0.25">
      <c r="A184" s="23" t="s">
        <v>184</v>
      </c>
      <c r="B184" s="29" t="s">
        <v>12</v>
      </c>
      <c r="C184" s="29" t="s">
        <v>103</v>
      </c>
      <c r="D184" s="29" t="s">
        <v>185</v>
      </c>
      <c r="E184" s="29" t="s">
        <v>15</v>
      </c>
      <c r="F184" s="21">
        <f>F185+F189</f>
        <v>8782506.379999999</v>
      </c>
      <c r="G184" s="22"/>
    </row>
    <row r="185" spans="1:7" ht="31.5" outlineLevel="5" x14ac:dyDescent="0.25">
      <c r="A185" s="23" t="s">
        <v>173</v>
      </c>
      <c r="B185" s="29" t="s">
        <v>12</v>
      </c>
      <c r="C185" s="29" t="s">
        <v>103</v>
      </c>
      <c r="D185" s="29" t="s">
        <v>186</v>
      </c>
      <c r="E185" s="29" t="s">
        <v>15</v>
      </c>
      <c r="F185" s="21">
        <f>F186+F187+F188</f>
        <v>8568925.879999999</v>
      </c>
      <c r="G185" s="22"/>
    </row>
    <row r="186" spans="1:7" ht="78.75" outlineLevel="6" x14ac:dyDescent="0.25">
      <c r="A186" s="23" t="s">
        <v>26</v>
      </c>
      <c r="B186" s="29" t="s">
        <v>12</v>
      </c>
      <c r="C186" s="29" t="s">
        <v>103</v>
      </c>
      <c r="D186" s="29" t="s">
        <v>186</v>
      </c>
      <c r="E186" s="29" t="s">
        <v>27</v>
      </c>
      <c r="F186" s="21">
        <f>'[1]Приложение_7 '!G144</f>
        <v>7227225.6600000001</v>
      </c>
      <c r="G186" s="22"/>
    </row>
    <row r="187" spans="1:7" ht="31.5" outlineLevel="6" x14ac:dyDescent="0.25">
      <c r="A187" s="23" t="s">
        <v>30</v>
      </c>
      <c r="B187" s="29" t="s">
        <v>12</v>
      </c>
      <c r="C187" s="29" t="s">
        <v>103</v>
      </c>
      <c r="D187" s="29" t="s">
        <v>186</v>
      </c>
      <c r="E187" s="29" t="s">
        <v>31</v>
      </c>
      <c r="F187" s="21">
        <f>'[1]Приложение_7 '!G145</f>
        <v>1146316.22</v>
      </c>
      <c r="G187" s="22"/>
    </row>
    <row r="188" spans="1:7" outlineLevel="6" x14ac:dyDescent="0.25">
      <c r="A188" s="23" t="s">
        <v>100</v>
      </c>
      <c r="B188" s="30" t="s">
        <v>12</v>
      </c>
      <c r="C188" s="30" t="s">
        <v>103</v>
      </c>
      <c r="D188" s="30" t="s">
        <v>186</v>
      </c>
      <c r="E188" s="30" t="s">
        <v>101</v>
      </c>
      <c r="F188" s="21">
        <f>'[1]Приложение_7 '!G146</f>
        <v>195384</v>
      </c>
      <c r="G188" s="22"/>
    </row>
    <row r="189" spans="1:7" ht="63" outlineLevel="5" x14ac:dyDescent="0.25">
      <c r="A189" s="23" t="s">
        <v>54</v>
      </c>
      <c r="B189" s="29" t="s">
        <v>12</v>
      </c>
      <c r="C189" s="29" t="s">
        <v>103</v>
      </c>
      <c r="D189" s="29" t="s">
        <v>187</v>
      </c>
      <c r="E189" s="29" t="s">
        <v>15</v>
      </c>
      <c r="F189" s="21">
        <f>F190</f>
        <v>213580.5</v>
      </c>
      <c r="G189" s="22"/>
    </row>
    <row r="190" spans="1:7" ht="78.75" outlineLevel="6" x14ac:dyDescent="0.25">
      <c r="A190" s="23" t="s">
        <v>26</v>
      </c>
      <c r="B190" s="29" t="s">
        <v>12</v>
      </c>
      <c r="C190" s="29" t="s">
        <v>103</v>
      </c>
      <c r="D190" s="29" t="s">
        <v>187</v>
      </c>
      <c r="E190" s="29" t="s">
        <v>27</v>
      </c>
      <c r="F190" s="21">
        <f>'[1]Приложение_7 '!G148</f>
        <v>213580.5</v>
      </c>
      <c r="G190" s="22"/>
    </row>
    <row r="191" spans="1:7" ht="63" outlineLevel="3" x14ac:dyDescent="0.25">
      <c r="A191" s="13" t="s">
        <v>188</v>
      </c>
      <c r="B191" s="14" t="s">
        <v>12</v>
      </c>
      <c r="C191" s="14" t="s">
        <v>103</v>
      </c>
      <c r="D191" s="14" t="s">
        <v>189</v>
      </c>
      <c r="E191" s="14" t="s">
        <v>15</v>
      </c>
      <c r="F191" s="15">
        <f>F193+F195+F202</f>
        <v>28069206.399999999</v>
      </c>
      <c r="G191" s="15"/>
    </row>
    <row r="192" spans="1:7" ht="78.75" outlineLevel="3" x14ac:dyDescent="0.25">
      <c r="A192" s="25" t="s">
        <v>190</v>
      </c>
      <c r="B192" s="24" t="s">
        <v>12</v>
      </c>
      <c r="C192" s="24" t="s">
        <v>103</v>
      </c>
      <c r="D192" s="24" t="s">
        <v>191</v>
      </c>
      <c r="E192" s="29" t="s">
        <v>15</v>
      </c>
      <c r="F192" s="21">
        <f>F193</f>
        <v>340380</v>
      </c>
      <c r="G192" s="15"/>
    </row>
    <row r="193" spans="1:7" ht="31.5" outlineLevel="5" x14ac:dyDescent="0.25">
      <c r="A193" s="23" t="s">
        <v>118</v>
      </c>
      <c r="B193" s="29" t="s">
        <v>12</v>
      </c>
      <c r="C193" s="29" t="s">
        <v>103</v>
      </c>
      <c r="D193" s="29" t="s">
        <v>192</v>
      </c>
      <c r="E193" s="29" t="s">
        <v>15</v>
      </c>
      <c r="F193" s="21">
        <f>F194</f>
        <v>340380</v>
      </c>
      <c r="G193" s="22"/>
    </row>
    <row r="194" spans="1:7" ht="31.5" outlineLevel="6" x14ac:dyDescent="0.25">
      <c r="A194" s="23" t="s">
        <v>193</v>
      </c>
      <c r="B194" s="29" t="s">
        <v>12</v>
      </c>
      <c r="C194" s="29" t="s">
        <v>103</v>
      </c>
      <c r="D194" s="29" t="s">
        <v>192</v>
      </c>
      <c r="E194" s="29" t="s">
        <v>194</v>
      </c>
      <c r="F194" s="21">
        <f>'[1]Приложение_7 '!G152</f>
        <v>340380</v>
      </c>
      <c r="G194" s="22"/>
    </row>
    <row r="195" spans="1:7" ht="94.5" outlineLevel="6" x14ac:dyDescent="0.25">
      <c r="A195" s="48" t="s">
        <v>195</v>
      </c>
      <c r="B195" s="49" t="s">
        <v>12</v>
      </c>
      <c r="C195" s="49" t="s">
        <v>103</v>
      </c>
      <c r="D195" s="49" t="s">
        <v>196</v>
      </c>
      <c r="E195" s="49" t="s">
        <v>15</v>
      </c>
      <c r="F195" s="50">
        <f>F196+F200</f>
        <v>27606515.07</v>
      </c>
      <c r="G195" s="50"/>
    </row>
    <row r="196" spans="1:7" ht="31.5" outlineLevel="6" x14ac:dyDescent="0.25">
      <c r="A196" s="48" t="s">
        <v>173</v>
      </c>
      <c r="B196" s="49" t="s">
        <v>12</v>
      </c>
      <c r="C196" s="49" t="s">
        <v>103</v>
      </c>
      <c r="D196" s="49" t="s">
        <v>197</v>
      </c>
      <c r="E196" s="49" t="s">
        <v>15</v>
      </c>
      <c r="F196" s="50">
        <f>F197+F198+F199</f>
        <v>26861033.490000002</v>
      </c>
      <c r="G196" s="22"/>
    </row>
    <row r="197" spans="1:7" ht="78.75" outlineLevel="6" x14ac:dyDescent="0.25">
      <c r="A197" s="25" t="s">
        <v>26</v>
      </c>
      <c r="B197" s="49" t="s">
        <v>12</v>
      </c>
      <c r="C197" s="49" t="s">
        <v>103</v>
      </c>
      <c r="D197" s="49" t="s">
        <v>197</v>
      </c>
      <c r="E197" s="49" t="s">
        <v>27</v>
      </c>
      <c r="F197" s="50">
        <f>'[1]Приложение_7 '!G155</f>
        <v>25239266.800000001</v>
      </c>
      <c r="G197" s="22"/>
    </row>
    <row r="198" spans="1:7" ht="31.5" outlineLevel="6" x14ac:dyDescent="0.25">
      <c r="A198" s="25" t="s">
        <v>30</v>
      </c>
      <c r="B198" s="49" t="s">
        <v>12</v>
      </c>
      <c r="C198" s="49" t="s">
        <v>103</v>
      </c>
      <c r="D198" s="49" t="s">
        <v>197</v>
      </c>
      <c r="E198" s="49" t="s">
        <v>31</v>
      </c>
      <c r="F198" s="50">
        <f>'[1]Приложение_7 '!G156</f>
        <v>1618966.69</v>
      </c>
      <c r="G198" s="22"/>
    </row>
    <row r="199" spans="1:7" outlineLevel="6" x14ac:dyDescent="0.25">
      <c r="A199" s="23" t="s">
        <v>100</v>
      </c>
      <c r="B199" s="49" t="s">
        <v>12</v>
      </c>
      <c r="C199" s="49" t="s">
        <v>103</v>
      </c>
      <c r="D199" s="49" t="s">
        <v>197</v>
      </c>
      <c r="E199" s="24" t="s">
        <v>101</v>
      </c>
      <c r="F199" s="31">
        <f>'[1]Приложение_7 '!G157</f>
        <v>2800</v>
      </c>
      <c r="G199" s="22"/>
    </row>
    <row r="200" spans="1:7" ht="63" outlineLevel="6" x14ac:dyDescent="0.25">
      <c r="A200" s="25" t="s">
        <v>54</v>
      </c>
      <c r="B200" s="49" t="s">
        <v>12</v>
      </c>
      <c r="C200" s="49" t="s">
        <v>103</v>
      </c>
      <c r="D200" s="24" t="s">
        <v>198</v>
      </c>
      <c r="E200" s="24" t="s">
        <v>15</v>
      </c>
      <c r="F200" s="31">
        <f>F201</f>
        <v>745481.58</v>
      </c>
      <c r="G200" s="22"/>
    </row>
    <row r="201" spans="1:7" ht="78.75" outlineLevel="6" x14ac:dyDescent="0.25">
      <c r="A201" s="25" t="s">
        <v>26</v>
      </c>
      <c r="B201" s="49" t="s">
        <v>12</v>
      </c>
      <c r="C201" s="49" t="s">
        <v>103</v>
      </c>
      <c r="D201" s="24" t="s">
        <v>198</v>
      </c>
      <c r="E201" s="24" t="s">
        <v>27</v>
      </c>
      <c r="F201" s="31">
        <f>'[1]Приложение_7 '!G159</f>
        <v>745481.58</v>
      </c>
      <c r="G201" s="22"/>
    </row>
    <row r="202" spans="1:7" ht="63" outlineLevel="6" x14ac:dyDescent="0.25">
      <c r="A202" s="25" t="s">
        <v>199</v>
      </c>
      <c r="B202" s="49" t="s">
        <v>12</v>
      </c>
      <c r="C202" s="49" t="s">
        <v>103</v>
      </c>
      <c r="D202" s="24" t="s">
        <v>200</v>
      </c>
      <c r="E202" s="24" t="s">
        <v>15</v>
      </c>
      <c r="F202" s="31">
        <f>F203</f>
        <v>122311.33</v>
      </c>
      <c r="G202" s="22"/>
    </row>
    <row r="203" spans="1:7" ht="47.25" outlineLevel="6" x14ac:dyDescent="0.25">
      <c r="A203" s="25" t="s">
        <v>201</v>
      </c>
      <c r="B203" s="49" t="s">
        <v>12</v>
      </c>
      <c r="C203" s="49" t="s">
        <v>103</v>
      </c>
      <c r="D203" s="24" t="s">
        <v>202</v>
      </c>
      <c r="E203" s="24" t="s">
        <v>15</v>
      </c>
      <c r="F203" s="31">
        <f>F204</f>
        <v>122311.33</v>
      </c>
      <c r="G203" s="22"/>
    </row>
    <row r="204" spans="1:7" ht="31.5" outlineLevel="6" x14ac:dyDescent="0.25">
      <c r="A204" s="25" t="s">
        <v>30</v>
      </c>
      <c r="B204" s="49" t="s">
        <v>12</v>
      </c>
      <c r="C204" s="49" t="s">
        <v>103</v>
      </c>
      <c r="D204" s="24" t="s">
        <v>202</v>
      </c>
      <c r="E204" s="24" t="s">
        <v>31</v>
      </c>
      <c r="F204" s="31">
        <f>'[1]Приложение_7 '!G162</f>
        <v>122311.33</v>
      </c>
      <c r="G204" s="22"/>
    </row>
    <row r="205" spans="1:7" ht="31.5" outlineLevel="3" x14ac:dyDescent="0.25">
      <c r="A205" s="13" t="s">
        <v>203</v>
      </c>
      <c r="B205" s="20" t="s">
        <v>12</v>
      </c>
      <c r="C205" s="20" t="s">
        <v>103</v>
      </c>
      <c r="D205" s="20" t="s">
        <v>204</v>
      </c>
      <c r="E205" s="20" t="s">
        <v>15</v>
      </c>
      <c r="F205" s="51">
        <f>F209+F206</f>
        <v>47441278.389999993</v>
      </c>
      <c r="G205" s="51"/>
    </row>
    <row r="206" spans="1:7" ht="31.5" outlineLevel="3" x14ac:dyDescent="0.25">
      <c r="A206" s="25" t="s">
        <v>205</v>
      </c>
      <c r="B206" s="24" t="s">
        <v>12</v>
      </c>
      <c r="C206" s="24" t="s">
        <v>103</v>
      </c>
      <c r="D206" s="24" t="s">
        <v>206</v>
      </c>
      <c r="E206" s="24" t="s">
        <v>15</v>
      </c>
      <c r="F206" s="31">
        <f>F207</f>
        <v>314546.07</v>
      </c>
      <c r="G206" s="15"/>
    </row>
    <row r="207" spans="1:7" ht="31.5" outlineLevel="3" x14ac:dyDescent="0.25">
      <c r="A207" s="25" t="s">
        <v>118</v>
      </c>
      <c r="B207" s="24" t="s">
        <v>12</v>
      </c>
      <c r="C207" s="24" t="s">
        <v>103</v>
      </c>
      <c r="D207" s="24" t="s">
        <v>207</v>
      </c>
      <c r="E207" s="24" t="s">
        <v>15</v>
      </c>
      <c r="F207" s="31">
        <f>F208</f>
        <v>314546.07</v>
      </c>
      <c r="G207" s="15"/>
    </row>
    <row r="208" spans="1:7" ht="31.5" outlineLevel="3" x14ac:dyDescent="0.25">
      <c r="A208" s="25" t="s">
        <v>30</v>
      </c>
      <c r="B208" s="24" t="s">
        <v>12</v>
      </c>
      <c r="C208" s="24" t="s">
        <v>103</v>
      </c>
      <c r="D208" s="24" t="s">
        <v>207</v>
      </c>
      <c r="E208" s="24" t="s">
        <v>31</v>
      </c>
      <c r="F208" s="31">
        <f>'[1]Приложение_7 '!G46+'[1]Приложение_7 '!G456</f>
        <v>314546.07</v>
      </c>
      <c r="G208" s="15"/>
    </row>
    <row r="209" spans="1:7" ht="94.5" outlineLevel="4" x14ac:dyDescent="0.25">
      <c r="A209" s="25" t="s">
        <v>208</v>
      </c>
      <c r="B209" s="24" t="s">
        <v>12</v>
      </c>
      <c r="C209" s="24" t="s">
        <v>103</v>
      </c>
      <c r="D209" s="24" t="s">
        <v>209</v>
      </c>
      <c r="E209" s="24" t="s">
        <v>15</v>
      </c>
      <c r="F209" s="31">
        <f>F210+F214+F218+F216</f>
        <v>47126732.319999993</v>
      </c>
      <c r="G209" s="31"/>
    </row>
    <row r="210" spans="1:7" ht="31.5" outlineLevel="5" x14ac:dyDescent="0.25">
      <c r="A210" s="25" t="s">
        <v>173</v>
      </c>
      <c r="B210" s="24" t="s">
        <v>12</v>
      </c>
      <c r="C210" s="24" t="s">
        <v>103</v>
      </c>
      <c r="D210" s="24" t="s">
        <v>210</v>
      </c>
      <c r="E210" s="24" t="s">
        <v>15</v>
      </c>
      <c r="F210" s="31">
        <f>F211+F212+F213</f>
        <v>29854543.789999999</v>
      </c>
      <c r="G210" s="22"/>
    </row>
    <row r="211" spans="1:7" ht="78.75" outlineLevel="6" x14ac:dyDescent="0.25">
      <c r="A211" s="25" t="s">
        <v>26</v>
      </c>
      <c r="B211" s="24" t="s">
        <v>12</v>
      </c>
      <c r="C211" s="24" t="s">
        <v>103</v>
      </c>
      <c r="D211" s="24" t="s">
        <v>210</v>
      </c>
      <c r="E211" s="24" t="s">
        <v>27</v>
      </c>
      <c r="F211" s="31">
        <f>'[1]Приложение_7 '!G166</f>
        <v>28432369.75</v>
      </c>
      <c r="G211" s="22"/>
    </row>
    <row r="212" spans="1:7" ht="31.5" outlineLevel="6" x14ac:dyDescent="0.25">
      <c r="A212" s="25" t="s">
        <v>30</v>
      </c>
      <c r="B212" s="24" t="s">
        <v>12</v>
      </c>
      <c r="C212" s="24" t="s">
        <v>103</v>
      </c>
      <c r="D212" s="24" t="s">
        <v>210</v>
      </c>
      <c r="E212" s="24" t="s">
        <v>31</v>
      </c>
      <c r="F212" s="31">
        <f>'[1]Приложение_7 '!G167</f>
        <v>643811.91</v>
      </c>
      <c r="G212" s="22"/>
    </row>
    <row r="213" spans="1:7" outlineLevel="6" x14ac:dyDescent="0.25">
      <c r="A213" s="23" t="s">
        <v>100</v>
      </c>
      <c r="B213" s="24" t="s">
        <v>12</v>
      </c>
      <c r="C213" s="24" t="s">
        <v>103</v>
      </c>
      <c r="D213" s="24" t="s">
        <v>210</v>
      </c>
      <c r="E213" s="24" t="s">
        <v>101</v>
      </c>
      <c r="F213" s="31">
        <f>'[1]Приложение_7 '!G168</f>
        <v>778362.13</v>
      </c>
      <c r="G213" s="22"/>
    </row>
    <row r="214" spans="1:7" ht="63" outlineLevel="4" x14ac:dyDescent="0.25">
      <c r="A214" s="25" t="s">
        <v>54</v>
      </c>
      <c r="B214" s="24" t="s">
        <v>12</v>
      </c>
      <c r="C214" s="24" t="s">
        <v>103</v>
      </c>
      <c r="D214" s="24" t="s">
        <v>211</v>
      </c>
      <c r="E214" s="24" t="s">
        <v>15</v>
      </c>
      <c r="F214" s="31">
        <f>F215</f>
        <v>401244.88</v>
      </c>
      <c r="G214" s="21"/>
    </row>
    <row r="215" spans="1:7" ht="78.75" outlineLevel="5" x14ac:dyDescent="0.25">
      <c r="A215" s="25" t="s">
        <v>26</v>
      </c>
      <c r="B215" s="24" t="s">
        <v>12</v>
      </c>
      <c r="C215" s="24" t="s">
        <v>103</v>
      </c>
      <c r="D215" s="24" t="s">
        <v>211</v>
      </c>
      <c r="E215" s="24" t="s">
        <v>27</v>
      </c>
      <c r="F215" s="31">
        <f>'[1]Приложение_7 '!G170</f>
        <v>401244.88</v>
      </c>
      <c r="G215" s="22"/>
    </row>
    <row r="216" spans="1:7" ht="31.5" outlineLevel="5" x14ac:dyDescent="0.25">
      <c r="A216" s="25" t="s">
        <v>212</v>
      </c>
      <c r="B216" s="24" t="s">
        <v>12</v>
      </c>
      <c r="C216" s="24" t="s">
        <v>103</v>
      </c>
      <c r="D216" s="24" t="s">
        <v>213</v>
      </c>
      <c r="E216" s="24" t="s">
        <v>15</v>
      </c>
      <c r="F216" s="31">
        <f>F217</f>
        <v>2522790.36</v>
      </c>
      <c r="G216" s="22"/>
    </row>
    <row r="217" spans="1:7" ht="31.5" outlineLevel="5" x14ac:dyDescent="0.25">
      <c r="A217" s="25" t="s">
        <v>30</v>
      </c>
      <c r="B217" s="24" t="s">
        <v>12</v>
      </c>
      <c r="C217" s="24" t="s">
        <v>103</v>
      </c>
      <c r="D217" s="24" t="s">
        <v>213</v>
      </c>
      <c r="E217" s="24" t="s">
        <v>31</v>
      </c>
      <c r="F217" s="31">
        <f>'[1]Приложение_7 '!G172</f>
        <v>2522790.36</v>
      </c>
      <c r="G217" s="22"/>
    </row>
    <row r="218" spans="1:7" ht="31.5" outlineLevel="6" x14ac:dyDescent="0.25">
      <c r="A218" s="25" t="s">
        <v>118</v>
      </c>
      <c r="B218" s="24" t="s">
        <v>12</v>
      </c>
      <c r="C218" s="24" t="s">
        <v>103</v>
      </c>
      <c r="D218" s="24" t="s">
        <v>214</v>
      </c>
      <c r="E218" s="24" t="s">
        <v>15</v>
      </c>
      <c r="F218" s="31">
        <f>F219</f>
        <v>14348153.289999999</v>
      </c>
      <c r="G218" s="22"/>
    </row>
    <row r="219" spans="1:7" ht="31.5" outlineLevel="6" x14ac:dyDescent="0.25">
      <c r="A219" s="25" t="s">
        <v>30</v>
      </c>
      <c r="B219" s="24" t="s">
        <v>12</v>
      </c>
      <c r="C219" s="24" t="s">
        <v>103</v>
      </c>
      <c r="D219" s="24" t="s">
        <v>214</v>
      </c>
      <c r="E219" s="24" t="s">
        <v>31</v>
      </c>
      <c r="F219" s="31">
        <f>'[1]Приложение_7 '!G174</f>
        <v>14348153.289999999</v>
      </c>
      <c r="G219" s="22"/>
    </row>
    <row r="220" spans="1:7" ht="15" customHeight="1" outlineLevel="6" x14ac:dyDescent="0.25">
      <c r="A220" s="19" t="s">
        <v>44</v>
      </c>
      <c r="B220" s="20" t="s">
        <v>12</v>
      </c>
      <c r="C220" s="20" t="s">
        <v>103</v>
      </c>
      <c r="D220" s="20" t="s">
        <v>45</v>
      </c>
      <c r="E220" s="20" t="s">
        <v>15</v>
      </c>
      <c r="F220" s="51">
        <f>F221+F223</f>
        <v>1267884</v>
      </c>
      <c r="G220" s="51">
        <f>G221+G223</f>
        <v>758000</v>
      </c>
    </row>
    <row r="221" spans="1:7" ht="31.5" outlineLevel="6" x14ac:dyDescent="0.25">
      <c r="A221" s="25" t="s">
        <v>215</v>
      </c>
      <c r="B221" s="30" t="s">
        <v>12</v>
      </c>
      <c r="C221" s="30" t="s">
        <v>103</v>
      </c>
      <c r="D221" s="30" t="s">
        <v>216</v>
      </c>
      <c r="E221" s="30" t="s">
        <v>15</v>
      </c>
      <c r="F221" s="21">
        <f>F222</f>
        <v>509884</v>
      </c>
      <c r="G221" s="18"/>
    </row>
    <row r="222" spans="1:7" outlineLevel="6" x14ac:dyDescent="0.25">
      <c r="A222" s="25" t="s">
        <v>100</v>
      </c>
      <c r="B222" s="30" t="s">
        <v>12</v>
      </c>
      <c r="C222" s="30" t="s">
        <v>103</v>
      </c>
      <c r="D222" s="30" t="s">
        <v>216</v>
      </c>
      <c r="E222" s="30" t="s">
        <v>101</v>
      </c>
      <c r="F222" s="21">
        <f>'[1]Приложение_7 '!G177+'[1]Приложение_7 '!G1000</f>
        <v>509884</v>
      </c>
      <c r="G222" s="18"/>
    </row>
    <row r="223" spans="1:7" ht="33" customHeight="1" outlineLevel="6" x14ac:dyDescent="0.25">
      <c r="A223" s="52" t="s">
        <v>217</v>
      </c>
      <c r="B223" s="53" t="s">
        <v>12</v>
      </c>
      <c r="C223" s="53" t="s">
        <v>103</v>
      </c>
      <c r="D223" s="54" t="s">
        <v>218</v>
      </c>
      <c r="E223" s="53" t="s">
        <v>15</v>
      </c>
      <c r="F223" s="15">
        <f>F224</f>
        <v>758000</v>
      </c>
      <c r="G223" s="18">
        <f>G224</f>
        <v>758000</v>
      </c>
    </row>
    <row r="224" spans="1:7" ht="17.25" customHeight="1" outlineLevel="6" x14ac:dyDescent="0.25">
      <c r="A224" s="25" t="s">
        <v>100</v>
      </c>
      <c r="B224" s="55" t="s">
        <v>12</v>
      </c>
      <c r="C224" s="55" t="s">
        <v>103</v>
      </c>
      <c r="D224" s="56" t="s">
        <v>218</v>
      </c>
      <c r="E224" s="55" t="s">
        <v>101</v>
      </c>
      <c r="F224" s="21">
        <f>'[1]Приложение_7 '!G179</f>
        <v>758000</v>
      </c>
      <c r="G224" s="22">
        <f>F224</f>
        <v>758000</v>
      </c>
    </row>
    <row r="225" spans="1:7" s="17" customFormat="1" ht="31.5" x14ac:dyDescent="0.25">
      <c r="A225" s="13" t="s">
        <v>219</v>
      </c>
      <c r="B225" s="14" t="s">
        <v>33</v>
      </c>
      <c r="C225" s="14" t="s">
        <v>13</v>
      </c>
      <c r="D225" s="14" t="s">
        <v>14</v>
      </c>
      <c r="E225" s="14" t="s">
        <v>15</v>
      </c>
      <c r="F225" s="15">
        <f>F226+F233+F254</f>
        <v>44518445.670000002</v>
      </c>
      <c r="G225" s="15">
        <f>G226+G233+G254</f>
        <v>2382872</v>
      </c>
    </row>
    <row r="226" spans="1:7" s="17" customFormat="1" outlineLevel="1" x14ac:dyDescent="0.25">
      <c r="A226" s="13" t="s">
        <v>220</v>
      </c>
      <c r="B226" s="14" t="s">
        <v>33</v>
      </c>
      <c r="C226" s="14" t="s">
        <v>57</v>
      </c>
      <c r="D226" s="14" t="s">
        <v>14</v>
      </c>
      <c r="E226" s="14" t="s">
        <v>15</v>
      </c>
      <c r="F226" s="15">
        <f t="shared" ref="F226:G229" si="0">F227</f>
        <v>2382872</v>
      </c>
      <c r="G226" s="15">
        <f t="shared" si="0"/>
        <v>2382872</v>
      </c>
    </row>
    <row r="227" spans="1:7" ht="47.25" outlineLevel="2" x14ac:dyDescent="0.25">
      <c r="A227" s="13" t="s">
        <v>34</v>
      </c>
      <c r="B227" s="14" t="s">
        <v>33</v>
      </c>
      <c r="C227" s="14" t="s">
        <v>57</v>
      </c>
      <c r="D227" s="14" t="s">
        <v>19</v>
      </c>
      <c r="E227" s="14" t="s">
        <v>15</v>
      </c>
      <c r="F227" s="15">
        <f t="shared" si="0"/>
        <v>2382872</v>
      </c>
      <c r="G227" s="15">
        <f t="shared" si="0"/>
        <v>2382872</v>
      </c>
    </row>
    <row r="228" spans="1:7" ht="31.5" outlineLevel="3" x14ac:dyDescent="0.25">
      <c r="A228" s="13" t="s">
        <v>20</v>
      </c>
      <c r="B228" s="14" t="s">
        <v>33</v>
      </c>
      <c r="C228" s="14" t="s">
        <v>57</v>
      </c>
      <c r="D228" s="14" t="s">
        <v>21</v>
      </c>
      <c r="E228" s="14" t="s">
        <v>15</v>
      </c>
      <c r="F228" s="15">
        <f t="shared" si="0"/>
        <v>2382872</v>
      </c>
      <c r="G228" s="15">
        <f t="shared" si="0"/>
        <v>2382872</v>
      </c>
    </row>
    <row r="229" spans="1:7" ht="47.25" outlineLevel="4" x14ac:dyDescent="0.25">
      <c r="A229" s="23" t="s">
        <v>221</v>
      </c>
      <c r="B229" s="29" t="s">
        <v>33</v>
      </c>
      <c r="C229" s="29" t="s">
        <v>57</v>
      </c>
      <c r="D229" s="29" t="s">
        <v>222</v>
      </c>
      <c r="E229" s="29" t="s">
        <v>15</v>
      </c>
      <c r="F229" s="21">
        <f t="shared" si="0"/>
        <v>2382872</v>
      </c>
      <c r="G229" s="21">
        <f t="shared" si="0"/>
        <v>2382872</v>
      </c>
    </row>
    <row r="230" spans="1:7" ht="110.25" outlineLevel="5" x14ac:dyDescent="0.25">
      <c r="A230" s="23" t="s">
        <v>223</v>
      </c>
      <c r="B230" s="29" t="s">
        <v>33</v>
      </c>
      <c r="C230" s="29" t="s">
        <v>57</v>
      </c>
      <c r="D230" s="29" t="s">
        <v>224</v>
      </c>
      <c r="E230" s="29" t="s">
        <v>15</v>
      </c>
      <c r="F230" s="21">
        <f>F231+F232</f>
        <v>2382872</v>
      </c>
      <c r="G230" s="21">
        <f>G231+G232</f>
        <v>2382872</v>
      </c>
    </row>
    <row r="231" spans="1:7" ht="78.75" outlineLevel="6" x14ac:dyDescent="0.25">
      <c r="A231" s="23" t="s">
        <v>26</v>
      </c>
      <c r="B231" s="29" t="s">
        <v>33</v>
      </c>
      <c r="C231" s="29" t="s">
        <v>57</v>
      </c>
      <c r="D231" s="29" t="s">
        <v>224</v>
      </c>
      <c r="E231" s="29" t="s">
        <v>27</v>
      </c>
      <c r="F231" s="21">
        <f>'[1]Приложение_7 '!G186</f>
        <v>2226238.06</v>
      </c>
      <c r="G231" s="21">
        <f>F231</f>
        <v>2226238.06</v>
      </c>
    </row>
    <row r="232" spans="1:7" ht="31.5" outlineLevel="6" x14ac:dyDescent="0.25">
      <c r="A232" s="23" t="s">
        <v>30</v>
      </c>
      <c r="B232" s="29" t="s">
        <v>33</v>
      </c>
      <c r="C232" s="29" t="s">
        <v>57</v>
      </c>
      <c r="D232" s="29" t="s">
        <v>224</v>
      </c>
      <c r="E232" s="29" t="s">
        <v>31</v>
      </c>
      <c r="F232" s="21">
        <f>'[1]Приложение_7 '!G187</f>
        <v>156633.94</v>
      </c>
      <c r="G232" s="21">
        <f>F232</f>
        <v>156633.94</v>
      </c>
    </row>
    <row r="233" spans="1:7" s="17" customFormat="1" ht="47.25" outlineLevel="1" x14ac:dyDescent="0.25">
      <c r="A233" s="13" t="s">
        <v>225</v>
      </c>
      <c r="B233" s="45" t="s">
        <v>33</v>
      </c>
      <c r="C233" s="45" t="s">
        <v>226</v>
      </c>
      <c r="D233" s="45" t="s">
        <v>14</v>
      </c>
      <c r="E233" s="45" t="s">
        <v>15</v>
      </c>
      <c r="F233" s="46">
        <f>F234+F249</f>
        <v>42073894.670000002</v>
      </c>
      <c r="G233" s="57"/>
    </row>
    <row r="234" spans="1:7" ht="47.25" outlineLevel="2" x14ac:dyDescent="0.25">
      <c r="A234" s="13" t="s">
        <v>104</v>
      </c>
      <c r="B234" s="14" t="s">
        <v>33</v>
      </c>
      <c r="C234" s="14" t="s">
        <v>226</v>
      </c>
      <c r="D234" s="14" t="s">
        <v>105</v>
      </c>
      <c r="E234" s="14" t="s">
        <v>15</v>
      </c>
      <c r="F234" s="15">
        <f>F235</f>
        <v>41779187.670000002</v>
      </c>
      <c r="G234" s="18"/>
    </row>
    <row r="235" spans="1:7" ht="47.25" outlineLevel="3" x14ac:dyDescent="0.25">
      <c r="A235" s="13" t="s">
        <v>227</v>
      </c>
      <c r="B235" s="44" t="s">
        <v>33</v>
      </c>
      <c r="C235" s="44" t="s">
        <v>226</v>
      </c>
      <c r="D235" s="44" t="s">
        <v>228</v>
      </c>
      <c r="E235" s="44" t="s">
        <v>15</v>
      </c>
      <c r="F235" s="15">
        <f>F236+F239+F246</f>
        <v>41779187.670000002</v>
      </c>
      <c r="G235" s="18"/>
    </row>
    <row r="236" spans="1:7" ht="47.25" outlineLevel="4" x14ac:dyDescent="0.25">
      <c r="A236" s="23" t="s">
        <v>229</v>
      </c>
      <c r="B236" s="30" t="s">
        <v>33</v>
      </c>
      <c r="C236" s="30" t="s">
        <v>226</v>
      </c>
      <c r="D236" s="30" t="s">
        <v>230</v>
      </c>
      <c r="E236" s="30" t="s">
        <v>15</v>
      </c>
      <c r="F236" s="21">
        <f>F237</f>
        <v>229553.6</v>
      </c>
      <c r="G236" s="22"/>
    </row>
    <row r="237" spans="1:7" ht="31.5" outlineLevel="5" x14ac:dyDescent="0.25">
      <c r="A237" s="23" t="s">
        <v>118</v>
      </c>
      <c r="B237" s="30" t="s">
        <v>33</v>
      </c>
      <c r="C237" s="30" t="s">
        <v>226</v>
      </c>
      <c r="D237" s="30" t="s">
        <v>231</v>
      </c>
      <c r="E237" s="30" t="s">
        <v>15</v>
      </c>
      <c r="F237" s="21">
        <f>F238</f>
        <v>229553.6</v>
      </c>
      <c r="G237" s="22"/>
    </row>
    <row r="238" spans="1:7" ht="31.5" outlineLevel="6" x14ac:dyDescent="0.25">
      <c r="A238" s="23" t="s">
        <v>30</v>
      </c>
      <c r="B238" s="30" t="s">
        <v>33</v>
      </c>
      <c r="C238" s="30" t="s">
        <v>226</v>
      </c>
      <c r="D238" s="30" t="s">
        <v>231</v>
      </c>
      <c r="E238" s="30" t="s">
        <v>31</v>
      </c>
      <c r="F238" s="21">
        <f>'[1]Приложение_7 '!G193</f>
        <v>229553.6</v>
      </c>
      <c r="G238" s="18"/>
    </row>
    <row r="239" spans="1:7" ht="47.25" outlineLevel="4" x14ac:dyDescent="0.25">
      <c r="A239" s="23" t="s">
        <v>232</v>
      </c>
      <c r="B239" s="30" t="s">
        <v>33</v>
      </c>
      <c r="C239" s="30" t="s">
        <v>226</v>
      </c>
      <c r="D239" s="30" t="s">
        <v>233</v>
      </c>
      <c r="E239" s="30" t="s">
        <v>15</v>
      </c>
      <c r="F239" s="21">
        <f>F240+F244</f>
        <v>40475539.329999998</v>
      </c>
      <c r="G239" s="18"/>
    </row>
    <row r="240" spans="1:7" ht="31.5" outlineLevel="5" x14ac:dyDescent="0.25">
      <c r="A240" s="23" t="s">
        <v>173</v>
      </c>
      <c r="B240" s="30" t="s">
        <v>33</v>
      </c>
      <c r="C240" s="30" t="s">
        <v>226</v>
      </c>
      <c r="D240" s="30" t="s">
        <v>234</v>
      </c>
      <c r="E240" s="30" t="s">
        <v>15</v>
      </c>
      <c r="F240" s="21">
        <f>F241+F242+F243</f>
        <v>39700038.329999998</v>
      </c>
      <c r="G240" s="22"/>
    </row>
    <row r="241" spans="1:7" ht="78.75" outlineLevel="6" x14ac:dyDescent="0.25">
      <c r="A241" s="23" t="s">
        <v>26</v>
      </c>
      <c r="B241" s="30" t="s">
        <v>33</v>
      </c>
      <c r="C241" s="30" t="s">
        <v>226</v>
      </c>
      <c r="D241" s="30" t="s">
        <v>234</v>
      </c>
      <c r="E241" s="30" t="s">
        <v>27</v>
      </c>
      <c r="F241" s="21">
        <f>'[1]Приложение_7 '!G196</f>
        <v>34293061.189999998</v>
      </c>
      <c r="G241" s="22"/>
    </row>
    <row r="242" spans="1:7" ht="31.5" outlineLevel="6" x14ac:dyDescent="0.25">
      <c r="A242" s="23" t="s">
        <v>30</v>
      </c>
      <c r="B242" s="30" t="s">
        <v>33</v>
      </c>
      <c r="C242" s="30" t="s">
        <v>226</v>
      </c>
      <c r="D242" s="30" t="s">
        <v>234</v>
      </c>
      <c r="E242" s="30" t="s">
        <v>31</v>
      </c>
      <c r="F242" s="21">
        <f>'[1]Приложение_7 '!G197</f>
        <v>5101838.6399999997</v>
      </c>
      <c r="G242" s="22"/>
    </row>
    <row r="243" spans="1:7" outlineLevel="6" x14ac:dyDescent="0.25">
      <c r="A243" s="23" t="s">
        <v>100</v>
      </c>
      <c r="B243" s="30" t="s">
        <v>33</v>
      </c>
      <c r="C243" s="30" t="s">
        <v>226</v>
      </c>
      <c r="D243" s="30" t="s">
        <v>234</v>
      </c>
      <c r="E243" s="30" t="s">
        <v>101</v>
      </c>
      <c r="F243" s="21">
        <f>'[1]Приложение_7 '!G198</f>
        <v>305138.5</v>
      </c>
      <c r="G243" s="22"/>
    </row>
    <row r="244" spans="1:7" ht="63" outlineLevel="5" x14ac:dyDescent="0.25">
      <c r="A244" s="23" t="s">
        <v>54</v>
      </c>
      <c r="B244" s="30" t="s">
        <v>33</v>
      </c>
      <c r="C244" s="30" t="s">
        <v>226</v>
      </c>
      <c r="D244" s="30" t="s">
        <v>235</v>
      </c>
      <c r="E244" s="30" t="s">
        <v>15</v>
      </c>
      <c r="F244" s="21">
        <f>F245</f>
        <v>775501</v>
      </c>
      <c r="G244" s="22"/>
    </row>
    <row r="245" spans="1:7" ht="78.75" outlineLevel="6" x14ac:dyDescent="0.25">
      <c r="A245" s="23" t="s">
        <v>26</v>
      </c>
      <c r="B245" s="30" t="s">
        <v>33</v>
      </c>
      <c r="C245" s="30" t="s">
        <v>226</v>
      </c>
      <c r="D245" s="30" t="s">
        <v>235</v>
      </c>
      <c r="E245" s="30" t="s">
        <v>27</v>
      </c>
      <c r="F245" s="21">
        <f>'[1]Приложение_7 '!G200</f>
        <v>775501</v>
      </c>
      <c r="G245" s="22"/>
    </row>
    <row r="246" spans="1:7" outlineLevel="4" x14ac:dyDescent="0.25">
      <c r="A246" s="23" t="s">
        <v>236</v>
      </c>
      <c r="B246" s="30" t="s">
        <v>33</v>
      </c>
      <c r="C246" s="30" t="s">
        <v>226</v>
      </c>
      <c r="D246" s="30" t="s">
        <v>237</v>
      </c>
      <c r="E246" s="30" t="s">
        <v>15</v>
      </c>
      <c r="F246" s="21">
        <f>F247</f>
        <v>1074094.74</v>
      </c>
      <c r="G246" s="22"/>
    </row>
    <row r="247" spans="1:7" ht="31.5" outlineLevel="5" x14ac:dyDescent="0.25">
      <c r="A247" s="23" t="s">
        <v>118</v>
      </c>
      <c r="B247" s="30" t="s">
        <v>33</v>
      </c>
      <c r="C247" s="30" t="s">
        <v>226</v>
      </c>
      <c r="D247" s="30" t="s">
        <v>238</v>
      </c>
      <c r="E247" s="30" t="s">
        <v>15</v>
      </c>
      <c r="F247" s="21">
        <f>F248</f>
        <v>1074094.74</v>
      </c>
      <c r="G247" s="18"/>
    </row>
    <row r="248" spans="1:7" ht="31.5" outlineLevel="6" x14ac:dyDescent="0.25">
      <c r="A248" s="23" t="s">
        <v>30</v>
      </c>
      <c r="B248" s="30" t="s">
        <v>33</v>
      </c>
      <c r="C248" s="30" t="s">
        <v>226</v>
      </c>
      <c r="D248" s="30" t="s">
        <v>238</v>
      </c>
      <c r="E248" s="30" t="s">
        <v>31</v>
      </c>
      <c r="F248" s="21">
        <f>'[1]Приложение_7 '!G203</f>
        <v>1074094.74</v>
      </c>
      <c r="G248" s="22"/>
    </row>
    <row r="249" spans="1:7" ht="31.5" outlineLevel="2" x14ac:dyDescent="0.25">
      <c r="A249" s="13" t="s">
        <v>139</v>
      </c>
      <c r="B249" s="14" t="s">
        <v>33</v>
      </c>
      <c r="C249" s="14" t="s">
        <v>226</v>
      </c>
      <c r="D249" s="14" t="s">
        <v>140</v>
      </c>
      <c r="E249" s="14" t="s">
        <v>15</v>
      </c>
      <c r="F249" s="15">
        <f>F250</f>
        <v>294707</v>
      </c>
      <c r="G249" s="18"/>
    </row>
    <row r="250" spans="1:7" ht="47.25" outlineLevel="3" x14ac:dyDescent="0.25">
      <c r="A250" s="13" t="s">
        <v>141</v>
      </c>
      <c r="B250" s="14" t="s">
        <v>33</v>
      </c>
      <c r="C250" s="14" t="s">
        <v>226</v>
      </c>
      <c r="D250" s="14" t="s">
        <v>142</v>
      </c>
      <c r="E250" s="14" t="s">
        <v>15</v>
      </c>
      <c r="F250" s="15">
        <f>F251</f>
        <v>294707</v>
      </c>
      <c r="G250" s="18"/>
    </row>
    <row r="251" spans="1:7" ht="31.5" outlineLevel="4" x14ac:dyDescent="0.25">
      <c r="A251" s="23" t="s">
        <v>156</v>
      </c>
      <c r="B251" s="29" t="s">
        <v>33</v>
      </c>
      <c r="C251" s="29" t="s">
        <v>226</v>
      </c>
      <c r="D251" s="29" t="s">
        <v>157</v>
      </c>
      <c r="E251" s="29" t="s">
        <v>15</v>
      </c>
      <c r="F251" s="21">
        <f>F252</f>
        <v>294707</v>
      </c>
      <c r="G251" s="22"/>
    </row>
    <row r="252" spans="1:7" ht="31.5" outlineLevel="5" x14ac:dyDescent="0.25">
      <c r="A252" s="23" t="s">
        <v>118</v>
      </c>
      <c r="B252" s="29" t="s">
        <v>33</v>
      </c>
      <c r="C252" s="29" t="s">
        <v>226</v>
      </c>
      <c r="D252" s="29" t="s">
        <v>158</v>
      </c>
      <c r="E252" s="29" t="s">
        <v>15</v>
      </c>
      <c r="F252" s="21">
        <f>F253</f>
        <v>294707</v>
      </c>
      <c r="G252" s="22"/>
    </row>
    <row r="253" spans="1:7" ht="31.5" outlineLevel="6" x14ac:dyDescent="0.25">
      <c r="A253" s="23" t="s">
        <v>30</v>
      </c>
      <c r="B253" s="29" t="s">
        <v>33</v>
      </c>
      <c r="C253" s="29" t="s">
        <v>226</v>
      </c>
      <c r="D253" s="29" t="s">
        <v>158</v>
      </c>
      <c r="E253" s="29" t="s">
        <v>31</v>
      </c>
      <c r="F253" s="21">
        <f>'[1]Приложение_7 '!G208</f>
        <v>294707</v>
      </c>
      <c r="G253" s="22"/>
    </row>
    <row r="254" spans="1:7" ht="31.5" outlineLevel="6" x14ac:dyDescent="0.25">
      <c r="A254" s="58" t="s">
        <v>239</v>
      </c>
      <c r="B254" s="59" t="s">
        <v>33</v>
      </c>
      <c r="C254" s="59" t="s">
        <v>240</v>
      </c>
      <c r="D254" s="59" t="s">
        <v>14</v>
      </c>
      <c r="E254" s="59" t="s">
        <v>15</v>
      </c>
      <c r="F254" s="51">
        <f>F255</f>
        <v>61679</v>
      </c>
      <c r="G254" s="22"/>
    </row>
    <row r="255" spans="1:7" ht="47.25" outlineLevel="6" x14ac:dyDescent="0.25">
      <c r="A255" s="58" t="s">
        <v>104</v>
      </c>
      <c r="B255" s="59" t="s">
        <v>33</v>
      </c>
      <c r="C255" s="59" t="s">
        <v>240</v>
      </c>
      <c r="D255" s="59" t="s">
        <v>105</v>
      </c>
      <c r="E255" s="59" t="s">
        <v>15</v>
      </c>
      <c r="F255" s="31">
        <f>F256</f>
        <v>61679</v>
      </c>
      <c r="G255" s="22"/>
    </row>
    <row r="256" spans="1:7" ht="47.25" outlineLevel="6" x14ac:dyDescent="0.25">
      <c r="A256" s="58" t="s">
        <v>106</v>
      </c>
      <c r="B256" s="59" t="s">
        <v>33</v>
      </c>
      <c r="C256" s="59" t="s">
        <v>240</v>
      </c>
      <c r="D256" s="59" t="s">
        <v>107</v>
      </c>
      <c r="E256" s="59" t="s">
        <v>15</v>
      </c>
      <c r="F256" s="31">
        <f>F257</f>
        <v>61679</v>
      </c>
      <c r="G256" s="22"/>
    </row>
    <row r="257" spans="1:9" ht="78.75" outlineLevel="6" x14ac:dyDescent="0.25">
      <c r="A257" s="42" t="s">
        <v>241</v>
      </c>
      <c r="B257" s="43" t="s">
        <v>33</v>
      </c>
      <c r="C257" s="43" t="s">
        <v>240</v>
      </c>
      <c r="D257" s="43" t="s">
        <v>242</v>
      </c>
      <c r="E257" s="43" t="s">
        <v>15</v>
      </c>
      <c r="F257" s="31">
        <f>F258</f>
        <v>61679</v>
      </c>
      <c r="G257" s="22"/>
    </row>
    <row r="258" spans="1:9" ht="31.5" outlineLevel="6" x14ac:dyDescent="0.25">
      <c r="A258" s="42" t="s">
        <v>118</v>
      </c>
      <c r="B258" s="43" t="s">
        <v>33</v>
      </c>
      <c r="C258" s="43" t="s">
        <v>240</v>
      </c>
      <c r="D258" s="43" t="s">
        <v>243</v>
      </c>
      <c r="E258" s="43" t="s">
        <v>15</v>
      </c>
      <c r="F258" s="31">
        <f>F259</f>
        <v>61679</v>
      </c>
      <c r="G258" s="22"/>
    </row>
    <row r="259" spans="1:9" ht="31.5" outlineLevel="6" x14ac:dyDescent="0.25">
      <c r="A259" s="42" t="s">
        <v>30</v>
      </c>
      <c r="B259" s="43" t="s">
        <v>33</v>
      </c>
      <c r="C259" s="43" t="s">
        <v>240</v>
      </c>
      <c r="D259" s="43" t="s">
        <v>243</v>
      </c>
      <c r="E259" s="43" t="s">
        <v>31</v>
      </c>
      <c r="F259" s="31">
        <f>'[1]Приложение_7 '!G214</f>
        <v>61679</v>
      </c>
      <c r="G259" s="22"/>
    </row>
    <row r="260" spans="1:9" s="17" customFormat="1" x14ac:dyDescent="0.25">
      <c r="A260" s="13" t="s">
        <v>244</v>
      </c>
      <c r="B260" s="14" t="s">
        <v>57</v>
      </c>
      <c r="C260" s="14" t="s">
        <v>13</v>
      </c>
      <c r="D260" s="14" t="s">
        <v>14</v>
      </c>
      <c r="E260" s="14" t="s">
        <v>15</v>
      </c>
      <c r="F260" s="15">
        <f>F261+F266+F280+F299+F317</f>
        <v>206311100.14999998</v>
      </c>
      <c r="G260" s="15">
        <f>G261+G266+G280+G299+G317</f>
        <v>42906739.490000002</v>
      </c>
      <c r="H260" s="16"/>
      <c r="I260" s="16"/>
    </row>
    <row r="261" spans="1:9" s="17" customFormat="1" outlineLevel="1" x14ac:dyDescent="0.25">
      <c r="A261" s="13" t="s">
        <v>245</v>
      </c>
      <c r="B261" s="14" t="s">
        <v>57</v>
      </c>
      <c r="C261" s="14" t="s">
        <v>88</v>
      </c>
      <c r="D261" s="14" t="s">
        <v>14</v>
      </c>
      <c r="E261" s="14" t="s">
        <v>15</v>
      </c>
      <c r="F261" s="15">
        <f t="shared" ref="F261:G264" si="1">F262</f>
        <v>4497575</v>
      </c>
      <c r="G261" s="15">
        <f t="shared" si="1"/>
        <v>4497575</v>
      </c>
    </row>
    <row r="262" spans="1:9" ht="31.5" outlineLevel="2" x14ac:dyDescent="0.25">
      <c r="A262" s="19" t="s">
        <v>246</v>
      </c>
      <c r="B262" s="44" t="s">
        <v>57</v>
      </c>
      <c r="C262" s="44" t="s">
        <v>88</v>
      </c>
      <c r="D262" s="44" t="s">
        <v>247</v>
      </c>
      <c r="E262" s="44" t="s">
        <v>15</v>
      </c>
      <c r="F262" s="15">
        <f t="shared" si="1"/>
        <v>4497575</v>
      </c>
      <c r="G262" s="15">
        <f t="shared" si="1"/>
        <v>4497575</v>
      </c>
    </row>
    <row r="263" spans="1:9" ht="31.5" outlineLevel="3" x14ac:dyDescent="0.25">
      <c r="A263" s="25" t="s">
        <v>248</v>
      </c>
      <c r="B263" s="30" t="s">
        <v>57</v>
      </c>
      <c r="C263" s="30" t="s">
        <v>88</v>
      </c>
      <c r="D263" s="30" t="s">
        <v>249</v>
      </c>
      <c r="E263" s="30" t="s">
        <v>15</v>
      </c>
      <c r="F263" s="15">
        <f t="shared" si="1"/>
        <v>4497575</v>
      </c>
      <c r="G263" s="15">
        <f t="shared" si="1"/>
        <v>4497575</v>
      </c>
    </row>
    <row r="264" spans="1:9" ht="47.25" outlineLevel="4" x14ac:dyDescent="0.25">
      <c r="A264" s="25" t="s">
        <v>250</v>
      </c>
      <c r="B264" s="30" t="s">
        <v>57</v>
      </c>
      <c r="C264" s="30" t="s">
        <v>88</v>
      </c>
      <c r="D264" s="30" t="s">
        <v>251</v>
      </c>
      <c r="E264" s="30" t="s">
        <v>15</v>
      </c>
      <c r="F264" s="21">
        <f t="shared" si="1"/>
        <v>4497575</v>
      </c>
      <c r="G264" s="21">
        <f t="shared" si="1"/>
        <v>4497575</v>
      </c>
    </row>
    <row r="265" spans="1:9" ht="31.5" outlineLevel="5" x14ac:dyDescent="0.25">
      <c r="A265" s="25" t="s">
        <v>30</v>
      </c>
      <c r="B265" s="30" t="s">
        <v>57</v>
      </c>
      <c r="C265" s="30" t="s">
        <v>88</v>
      </c>
      <c r="D265" s="30" t="s">
        <v>251</v>
      </c>
      <c r="E265" s="30" t="s">
        <v>31</v>
      </c>
      <c r="F265" s="21">
        <f>'[1]Приложение_7 '!G220</f>
        <v>4497575</v>
      </c>
      <c r="G265" s="21">
        <f>F265</f>
        <v>4497575</v>
      </c>
    </row>
    <row r="266" spans="1:9" s="17" customFormat="1" outlineLevel="1" x14ac:dyDescent="0.25">
      <c r="A266" s="13" t="s">
        <v>252</v>
      </c>
      <c r="B266" s="14" t="s">
        <v>57</v>
      </c>
      <c r="C266" s="14" t="s">
        <v>253</v>
      </c>
      <c r="D266" s="14" t="s">
        <v>14</v>
      </c>
      <c r="E266" s="14" t="s">
        <v>15</v>
      </c>
      <c r="F266" s="15">
        <f>F267</f>
        <v>32399981.5</v>
      </c>
      <c r="G266" s="15">
        <f>G267</f>
        <v>628978</v>
      </c>
    </row>
    <row r="267" spans="1:9" ht="47.25" outlineLevel="6" x14ac:dyDescent="0.25">
      <c r="A267" s="19" t="s">
        <v>254</v>
      </c>
      <c r="B267" s="44" t="s">
        <v>57</v>
      </c>
      <c r="C267" s="44" t="s">
        <v>253</v>
      </c>
      <c r="D267" s="44" t="s">
        <v>255</v>
      </c>
      <c r="E267" s="44" t="s">
        <v>15</v>
      </c>
      <c r="F267" s="60">
        <f>+F268</f>
        <v>32399981.5</v>
      </c>
      <c r="G267" s="60">
        <f>+G268</f>
        <v>628978</v>
      </c>
    </row>
    <row r="268" spans="1:9" ht="47.25" outlineLevel="6" x14ac:dyDescent="0.25">
      <c r="A268" s="19" t="s">
        <v>256</v>
      </c>
      <c r="B268" s="44" t="s">
        <v>57</v>
      </c>
      <c r="C268" s="44" t="s">
        <v>253</v>
      </c>
      <c r="D268" s="44" t="s">
        <v>257</v>
      </c>
      <c r="E268" s="44" t="s">
        <v>15</v>
      </c>
      <c r="F268" s="60">
        <f>F269+F277+F274</f>
        <v>32399981.5</v>
      </c>
      <c r="G268" s="60">
        <f>G269+G277+G274</f>
        <v>628978</v>
      </c>
    </row>
    <row r="269" spans="1:9" ht="31.5" outlineLevel="6" x14ac:dyDescent="0.25">
      <c r="A269" s="25" t="s">
        <v>258</v>
      </c>
      <c r="B269" s="30" t="s">
        <v>57</v>
      </c>
      <c r="C269" s="30" t="s">
        <v>253</v>
      </c>
      <c r="D269" s="30" t="s">
        <v>259</v>
      </c>
      <c r="E269" s="30" t="s">
        <v>15</v>
      </c>
      <c r="F269" s="32">
        <f>F270+F272</f>
        <v>31741003.5</v>
      </c>
      <c r="G269" s="32"/>
    </row>
    <row r="270" spans="1:9" ht="31.5" outlineLevel="6" x14ac:dyDescent="0.25">
      <c r="A270" s="25" t="s">
        <v>118</v>
      </c>
      <c r="B270" s="24" t="s">
        <v>57</v>
      </c>
      <c r="C270" s="24" t="s">
        <v>253</v>
      </c>
      <c r="D270" s="24" t="s">
        <v>260</v>
      </c>
      <c r="E270" s="24" t="s">
        <v>15</v>
      </c>
      <c r="F270" s="32">
        <f>F271</f>
        <v>9238003.5</v>
      </c>
      <c r="G270" s="32"/>
    </row>
    <row r="271" spans="1:9" ht="31.5" outlineLevel="6" x14ac:dyDescent="0.25">
      <c r="A271" s="25" t="s">
        <v>30</v>
      </c>
      <c r="B271" s="24" t="s">
        <v>57</v>
      </c>
      <c r="C271" s="24" t="s">
        <v>253</v>
      </c>
      <c r="D271" s="24" t="s">
        <v>260</v>
      </c>
      <c r="E271" s="24" t="s">
        <v>31</v>
      </c>
      <c r="F271" s="32">
        <f>'[1]Приложение_7 '!G226</f>
        <v>9238003.5</v>
      </c>
      <c r="G271" s="32"/>
    </row>
    <row r="272" spans="1:9" ht="47.25" outlineLevel="6" x14ac:dyDescent="0.25">
      <c r="A272" s="25" t="s">
        <v>261</v>
      </c>
      <c r="B272" s="24" t="s">
        <v>57</v>
      </c>
      <c r="C272" s="24" t="s">
        <v>253</v>
      </c>
      <c r="D272" s="24" t="s">
        <v>262</v>
      </c>
      <c r="E272" s="24" t="s">
        <v>15</v>
      </c>
      <c r="F272" s="32">
        <f>F273</f>
        <v>22503000</v>
      </c>
      <c r="G272" s="32"/>
    </row>
    <row r="273" spans="1:9" outlineLevel="6" x14ac:dyDescent="0.25">
      <c r="A273" s="25" t="s">
        <v>100</v>
      </c>
      <c r="B273" s="24" t="s">
        <v>57</v>
      </c>
      <c r="C273" s="24" t="s">
        <v>253</v>
      </c>
      <c r="D273" s="24" t="s">
        <v>262</v>
      </c>
      <c r="E273" s="24" t="s">
        <v>101</v>
      </c>
      <c r="F273" s="32">
        <f>'[1]Приложение_7 '!G228</f>
        <v>22503000</v>
      </c>
      <c r="G273" s="32"/>
    </row>
    <row r="274" spans="1:9" ht="31.5" outlineLevel="6" x14ac:dyDescent="0.25">
      <c r="A274" s="25" t="s">
        <v>263</v>
      </c>
      <c r="B274" s="24" t="s">
        <v>57</v>
      </c>
      <c r="C274" s="24" t="s">
        <v>253</v>
      </c>
      <c r="D274" s="24" t="s">
        <v>264</v>
      </c>
      <c r="E274" s="24" t="s">
        <v>15</v>
      </c>
      <c r="F274" s="31">
        <f>F275</f>
        <v>30000</v>
      </c>
      <c r="G274" s="32"/>
    </row>
    <row r="275" spans="1:9" ht="31.5" outlineLevel="6" x14ac:dyDescent="0.25">
      <c r="A275" s="25" t="s">
        <v>118</v>
      </c>
      <c r="B275" s="24" t="s">
        <v>57</v>
      </c>
      <c r="C275" s="24" t="s">
        <v>253</v>
      </c>
      <c r="D275" s="24" t="s">
        <v>265</v>
      </c>
      <c r="E275" s="24" t="s">
        <v>15</v>
      </c>
      <c r="F275" s="31">
        <f>F276</f>
        <v>30000</v>
      </c>
      <c r="G275" s="32"/>
    </row>
    <row r="276" spans="1:9" ht="31.5" outlineLevel="6" x14ac:dyDescent="0.25">
      <c r="A276" s="25" t="s">
        <v>30</v>
      </c>
      <c r="B276" s="24" t="s">
        <v>57</v>
      </c>
      <c r="C276" s="24" t="s">
        <v>253</v>
      </c>
      <c r="D276" s="24" t="s">
        <v>265</v>
      </c>
      <c r="E276" s="24" t="s">
        <v>31</v>
      </c>
      <c r="F276" s="31">
        <f>'[1]Приложение_7 '!G231</f>
        <v>30000</v>
      </c>
      <c r="G276" s="32"/>
    </row>
    <row r="277" spans="1:9" ht="110.25" outlineLevel="6" x14ac:dyDescent="0.25">
      <c r="A277" s="25" t="s">
        <v>266</v>
      </c>
      <c r="B277" s="30" t="s">
        <v>57</v>
      </c>
      <c r="C277" s="30" t="s">
        <v>253</v>
      </c>
      <c r="D277" s="30" t="s">
        <v>267</v>
      </c>
      <c r="E277" s="30" t="s">
        <v>15</v>
      </c>
      <c r="F277" s="32">
        <f>F278</f>
        <v>628978</v>
      </c>
      <c r="G277" s="32">
        <f>F277</f>
        <v>628978</v>
      </c>
    </row>
    <row r="278" spans="1:9" ht="94.5" outlineLevel="6" x14ac:dyDescent="0.25">
      <c r="A278" s="25" t="s">
        <v>268</v>
      </c>
      <c r="B278" s="30" t="s">
        <v>57</v>
      </c>
      <c r="C278" s="30" t="s">
        <v>253</v>
      </c>
      <c r="D278" s="30" t="s">
        <v>269</v>
      </c>
      <c r="E278" s="30" t="s">
        <v>15</v>
      </c>
      <c r="F278" s="32">
        <f>F279</f>
        <v>628978</v>
      </c>
      <c r="G278" s="32">
        <f>F278</f>
        <v>628978</v>
      </c>
    </row>
    <row r="279" spans="1:9" outlineLevel="6" x14ac:dyDescent="0.25">
      <c r="A279" s="25" t="s">
        <v>100</v>
      </c>
      <c r="B279" s="30" t="s">
        <v>57</v>
      </c>
      <c r="C279" s="30" t="s">
        <v>253</v>
      </c>
      <c r="D279" s="30" t="s">
        <v>269</v>
      </c>
      <c r="E279" s="30" t="s">
        <v>101</v>
      </c>
      <c r="F279" s="32">
        <f>'[1]Приложение_7 '!G234</f>
        <v>628978</v>
      </c>
      <c r="G279" s="32">
        <f>F279</f>
        <v>628978</v>
      </c>
    </row>
    <row r="280" spans="1:9" ht="21.75" customHeight="1" outlineLevel="1" x14ac:dyDescent="0.25">
      <c r="A280" s="13" t="s">
        <v>270</v>
      </c>
      <c r="B280" s="14" t="s">
        <v>57</v>
      </c>
      <c r="C280" s="14" t="s">
        <v>226</v>
      </c>
      <c r="D280" s="14" t="s">
        <v>14</v>
      </c>
      <c r="E280" s="14" t="s">
        <v>15</v>
      </c>
      <c r="F280" s="15">
        <f>F281</f>
        <v>133595057.83999997</v>
      </c>
      <c r="G280" s="15">
        <f>G281</f>
        <v>37652562.490000002</v>
      </c>
      <c r="H280" s="61"/>
      <c r="I280" s="61"/>
    </row>
    <row r="281" spans="1:9" ht="47.25" outlineLevel="2" x14ac:dyDescent="0.25">
      <c r="A281" s="13" t="s">
        <v>254</v>
      </c>
      <c r="B281" s="14" t="s">
        <v>57</v>
      </c>
      <c r="C281" s="14" t="s">
        <v>226</v>
      </c>
      <c r="D281" s="14" t="s">
        <v>255</v>
      </c>
      <c r="E281" s="14" t="s">
        <v>15</v>
      </c>
      <c r="F281" s="15">
        <f>F282</f>
        <v>133595057.83999997</v>
      </c>
      <c r="G281" s="15">
        <f>G282</f>
        <v>37652562.490000002</v>
      </c>
    </row>
    <row r="282" spans="1:9" ht="31.5" outlineLevel="2" x14ac:dyDescent="0.25">
      <c r="A282" s="19" t="s">
        <v>271</v>
      </c>
      <c r="B282" s="44" t="s">
        <v>57</v>
      </c>
      <c r="C282" s="44" t="s">
        <v>226</v>
      </c>
      <c r="D282" s="44" t="s">
        <v>272</v>
      </c>
      <c r="E282" s="44" t="s">
        <v>15</v>
      </c>
      <c r="F282" s="60">
        <f>F288+F291+F296+F283</f>
        <v>133595057.83999997</v>
      </c>
      <c r="G282" s="60">
        <f>G288+G291+G296+G283</f>
        <v>37652562.490000002</v>
      </c>
    </row>
    <row r="283" spans="1:9" s="62" customFormat="1" ht="35.25" customHeight="1" outlineLevel="2" x14ac:dyDescent="0.25">
      <c r="A283" s="25" t="s">
        <v>273</v>
      </c>
      <c r="B283" s="24" t="s">
        <v>57</v>
      </c>
      <c r="C283" s="24" t="s">
        <v>226</v>
      </c>
      <c r="D283" s="24" t="s">
        <v>274</v>
      </c>
      <c r="E283" s="24" t="s">
        <v>15</v>
      </c>
      <c r="F283" s="31">
        <f>F284+F286</f>
        <v>40705472.960000001</v>
      </c>
      <c r="G283" s="31">
        <f>G284+G286</f>
        <v>37652562.490000002</v>
      </c>
    </row>
    <row r="284" spans="1:9" s="62" customFormat="1" ht="77.25" customHeight="1" outlineLevel="2" x14ac:dyDescent="0.25">
      <c r="A284" s="63" t="s">
        <v>275</v>
      </c>
      <c r="B284" s="24" t="s">
        <v>57</v>
      </c>
      <c r="C284" s="24" t="s">
        <v>226</v>
      </c>
      <c r="D284" s="24" t="s">
        <v>276</v>
      </c>
      <c r="E284" s="24" t="s">
        <v>15</v>
      </c>
      <c r="F284" s="31">
        <f>F285</f>
        <v>37652562.490000002</v>
      </c>
      <c r="G284" s="31">
        <f>G285</f>
        <v>37652562.490000002</v>
      </c>
    </row>
    <row r="285" spans="1:9" s="62" customFormat="1" ht="47.25" customHeight="1" outlineLevel="2" x14ac:dyDescent="0.25">
      <c r="A285" s="25" t="s">
        <v>30</v>
      </c>
      <c r="B285" s="24" t="s">
        <v>57</v>
      </c>
      <c r="C285" s="24" t="s">
        <v>226</v>
      </c>
      <c r="D285" s="24" t="s">
        <v>276</v>
      </c>
      <c r="E285" s="24" t="s">
        <v>31</v>
      </c>
      <c r="F285" s="31">
        <f>'[1]Приложение_7 '!G240</f>
        <v>37652562.490000002</v>
      </c>
      <c r="G285" s="31">
        <f>F285</f>
        <v>37652562.490000002</v>
      </c>
    </row>
    <row r="286" spans="1:9" s="62" customFormat="1" ht="81" customHeight="1" outlineLevel="2" x14ac:dyDescent="0.25">
      <c r="A286" s="25" t="s">
        <v>277</v>
      </c>
      <c r="B286" s="24" t="s">
        <v>57</v>
      </c>
      <c r="C286" s="24" t="s">
        <v>226</v>
      </c>
      <c r="D286" s="24" t="s">
        <v>278</v>
      </c>
      <c r="E286" s="24" t="s">
        <v>15</v>
      </c>
      <c r="F286" s="31">
        <f>F287</f>
        <v>3052910.47</v>
      </c>
      <c r="G286" s="31"/>
    </row>
    <row r="287" spans="1:9" s="62" customFormat="1" ht="30.75" customHeight="1" outlineLevel="2" x14ac:dyDescent="0.25">
      <c r="A287" s="25" t="s">
        <v>30</v>
      </c>
      <c r="B287" s="24" t="s">
        <v>57</v>
      </c>
      <c r="C287" s="24" t="s">
        <v>226</v>
      </c>
      <c r="D287" s="24" t="s">
        <v>278</v>
      </c>
      <c r="E287" s="24" t="s">
        <v>31</v>
      </c>
      <c r="F287" s="31">
        <f>'[1]Приложение_7 '!G242</f>
        <v>3052910.47</v>
      </c>
      <c r="G287" s="31"/>
    </row>
    <row r="288" spans="1:9" ht="34.5" customHeight="1" outlineLevel="2" x14ac:dyDescent="0.25">
      <c r="A288" s="25" t="s">
        <v>279</v>
      </c>
      <c r="B288" s="24" t="s">
        <v>57</v>
      </c>
      <c r="C288" s="24" t="s">
        <v>226</v>
      </c>
      <c r="D288" s="24" t="s">
        <v>280</v>
      </c>
      <c r="E288" s="24" t="s">
        <v>15</v>
      </c>
      <c r="F288" s="31">
        <f>F289</f>
        <v>3507475.21</v>
      </c>
      <c r="G288" s="32"/>
    </row>
    <row r="289" spans="1:7" ht="35.450000000000003" customHeight="1" outlineLevel="2" x14ac:dyDescent="0.25">
      <c r="A289" s="25" t="s">
        <v>281</v>
      </c>
      <c r="B289" s="24" t="s">
        <v>57</v>
      </c>
      <c r="C289" s="24" t="s">
        <v>226</v>
      </c>
      <c r="D289" s="24" t="s">
        <v>282</v>
      </c>
      <c r="E289" s="24" t="s">
        <v>15</v>
      </c>
      <c r="F289" s="31">
        <f>F290</f>
        <v>3507475.21</v>
      </c>
      <c r="G289" s="32"/>
    </row>
    <row r="290" spans="1:7" ht="42.75" customHeight="1" outlineLevel="2" x14ac:dyDescent="0.25">
      <c r="A290" s="25" t="s">
        <v>30</v>
      </c>
      <c r="B290" s="24" t="s">
        <v>57</v>
      </c>
      <c r="C290" s="24" t="s">
        <v>226</v>
      </c>
      <c r="D290" s="24" t="s">
        <v>282</v>
      </c>
      <c r="E290" s="24" t="s">
        <v>31</v>
      </c>
      <c r="F290" s="31">
        <f>'[1]Приложение_7 '!G245</f>
        <v>3507475.21</v>
      </c>
      <c r="G290" s="32"/>
    </row>
    <row r="291" spans="1:7" ht="47.25" outlineLevel="2" x14ac:dyDescent="0.25">
      <c r="A291" s="25" t="s">
        <v>283</v>
      </c>
      <c r="B291" s="24" t="s">
        <v>57</v>
      </c>
      <c r="C291" s="24" t="s">
        <v>226</v>
      </c>
      <c r="D291" s="24" t="s">
        <v>284</v>
      </c>
      <c r="E291" s="24" t="s">
        <v>15</v>
      </c>
      <c r="F291" s="31">
        <f>F292+F294</f>
        <v>82522322.229999989</v>
      </c>
      <c r="G291" s="32"/>
    </row>
    <row r="292" spans="1:7" ht="47.25" outlineLevel="2" x14ac:dyDescent="0.25">
      <c r="A292" s="25" t="s">
        <v>285</v>
      </c>
      <c r="B292" s="24" t="s">
        <v>57</v>
      </c>
      <c r="C292" s="24" t="s">
        <v>226</v>
      </c>
      <c r="D292" s="24" t="s">
        <v>286</v>
      </c>
      <c r="E292" s="24" t="s">
        <v>15</v>
      </c>
      <c r="F292" s="31">
        <f>F293</f>
        <v>81787240.129999995</v>
      </c>
      <c r="G292" s="32"/>
    </row>
    <row r="293" spans="1:7" ht="31.5" outlineLevel="2" x14ac:dyDescent="0.25">
      <c r="A293" s="25" t="s">
        <v>30</v>
      </c>
      <c r="B293" s="24" t="s">
        <v>57</v>
      </c>
      <c r="C293" s="24" t="s">
        <v>226</v>
      </c>
      <c r="D293" s="24" t="s">
        <v>286</v>
      </c>
      <c r="E293" s="24" t="s">
        <v>31</v>
      </c>
      <c r="F293" s="31">
        <f>'[1]Приложение_7 '!G248</f>
        <v>81787240.129999995</v>
      </c>
      <c r="G293" s="32"/>
    </row>
    <row r="294" spans="1:7" ht="31.5" outlineLevel="2" x14ac:dyDescent="0.25">
      <c r="A294" s="25" t="s">
        <v>118</v>
      </c>
      <c r="B294" s="24" t="s">
        <v>57</v>
      </c>
      <c r="C294" s="24" t="s">
        <v>226</v>
      </c>
      <c r="D294" s="24" t="s">
        <v>287</v>
      </c>
      <c r="E294" s="24" t="s">
        <v>15</v>
      </c>
      <c r="F294" s="31">
        <f>F295</f>
        <v>735082.1</v>
      </c>
      <c r="G294" s="32"/>
    </row>
    <row r="295" spans="1:7" ht="31.5" outlineLevel="2" x14ac:dyDescent="0.25">
      <c r="A295" s="25" t="s">
        <v>30</v>
      </c>
      <c r="B295" s="24" t="s">
        <v>57</v>
      </c>
      <c r="C295" s="24" t="s">
        <v>226</v>
      </c>
      <c r="D295" s="24" t="s">
        <v>287</v>
      </c>
      <c r="E295" s="24" t="s">
        <v>31</v>
      </c>
      <c r="F295" s="31">
        <f>'[1]Приложение_7 '!G250</f>
        <v>735082.1</v>
      </c>
      <c r="G295" s="32"/>
    </row>
    <row r="296" spans="1:7" ht="47.25" outlineLevel="2" x14ac:dyDescent="0.25">
      <c r="A296" s="25" t="s">
        <v>288</v>
      </c>
      <c r="B296" s="24" t="s">
        <v>57</v>
      </c>
      <c r="C296" s="24" t="s">
        <v>226</v>
      </c>
      <c r="D296" s="24" t="s">
        <v>289</v>
      </c>
      <c r="E296" s="24" t="s">
        <v>15</v>
      </c>
      <c r="F296" s="31">
        <f>F297</f>
        <v>6859787.4400000004</v>
      </c>
      <c r="G296" s="32"/>
    </row>
    <row r="297" spans="1:7" ht="31.5" outlineLevel="2" x14ac:dyDescent="0.25">
      <c r="A297" s="25" t="s">
        <v>118</v>
      </c>
      <c r="B297" s="24" t="s">
        <v>57</v>
      </c>
      <c r="C297" s="24" t="s">
        <v>226</v>
      </c>
      <c r="D297" s="24" t="s">
        <v>290</v>
      </c>
      <c r="E297" s="24" t="s">
        <v>15</v>
      </c>
      <c r="F297" s="31">
        <f>F298</f>
        <v>6859787.4400000004</v>
      </c>
      <c r="G297" s="32"/>
    </row>
    <row r="298" spans="1:7" ht="31.5" outlineLevel="2" x14ac:dyDescent="0.25">
      <c r="A298" s="25" t="s">
        <v>30</v>
      </c>
      <c r="B298" s="24" t="s">
        <v>57</v>
      </c>
      <c r="C298" s="24" t="s">
        <v>226</v>
      </c>
      <c r="D298" s="24" t="s">
        <v>290</v>
      </c>
      <c r="E298" s="24" t="s">
        <v>31</v>
      </c>
      <c r="F298" s="31">
        <f>'[1]Приложение_7 '!G253</f>
        <v>6859787.4400000004</v>
      </c>
      <c r="G298" s="32"/>
    </row>
    <row r="299" spans="1:7" outlineLevel="1" x14ac:dyDescent="0.25">
      <c r="A299" s="13" t="s">
        <v>291</v>
      </c>
      <c r="B299" s="14" t="s">
        <v>57</v>
      </c>
      <c r="C299" s="14" t="s">
        <v>292</v>
      </c>
      <c r="D299" s="14" t="s">
        <v>14</v>
      </c>
      <c r="E299" s="14" t="s">
        <v>15</v>
      </c>
      <c r="F299" s="15">
        <f>F300</f>
        <v>11801853.18</v>
      </c>
      <c r="G299" s="18"/>
    </row>
    <row r="300" spans="1:7" ht="31.5" outlineLevel="2" x14ac:dyDescent="0.25">
      <c r="A300" s="13" t="s">
        <v>139</v>
      </c>
      <c r="B300" s="14" t="s">
        <v>57</v>
      </c>
      <c r="C300" s="14" t="s">
        <v>292</v>
      </c>
      <c r="D300" s="14" t="s">
        <v>140</v>
      </c>
      <c r="E300" s="14" t="s">
        <v>15</v>
      </c>
      <c r="F300" s="15">
        <f>F301+F307</f>
        <v>11801853.18</v>
      </c>
      <c r="G300" s="18"/>
    </row>
    <row r="301" spans="1:7" ht="47.25" outlineLevel="3" x14ac:dyDescent="0.25">
      <c r="A301" s="13" t="s">
        <v>293</v>
      </c>
      <c r="B301" s="14" t="s">
        <v>57</v>
      </c>
      <c r="C301" s="14" t="s">
        <v>292</v>
      </c>
      <c r="D301" s="14" t="s">
        <v>294</v>
      </c>
      <c r="E301" s="14" t="s">
        <v>15</v>
      </c>
      <c r="F301" s="15">
        <f>F302</f>
        <v>10489332.33</v>
      </c>
      <c r="G301" s="18"/>
    </row>
    <row r="302" spans="1:7" ht="78.75" outlineLevel="4" x14ac:dyDescent="0.25">
      <c r="A302" s="23" t="s">
        <v>295</v>
      </c>
      <c r="B302" s="29" t="s">
        <v>57</v>
      </c>
      <c r="C302" s="29" t="s">
        <v>292</v>
      </c>
      <c r="D302" s="29" t="s">
        <v>296</v>
      </c>
      <c r="E302" s="29" t="s">
        <v>15</v>
      </c>
      <c r="F302" s="21">
        <f>F303+F305</f>
        <v>10489332.33</v>
      </c>
      <c r="G302" s="22"/>
    </row>
    <row r="303" spans="1:7" ht="47.25" outlineLevel="5" x14ac:dyDescent="0.25">
      <c r="A303" s="25" t="s">
        <v>166</v>
      </c>
      <c r="B303" s="30" t="s">
        <v>57</v>
      </c>
      <c r="C303" s="30" t="s">
        <v>292</v>
      </c>
      <c r="D303" s="30" t="s">
        <v>297</v>
      </c>
      <c r="E303" s="30" t="s">
        <v>15</v>
      </c>
      <c r="F303" s="21">
        <f>F304</f>
        <v>10312163.470000001</v>
      </c>
      <c r="G303" s="22"/>
    </row>
    <row r="304" spans="1:7" ht="31.5" outlineLevel="6" x14ac:dyDescent="0.25">
      <c r="A304" s="25" t="s">
        <v>112</v>
      </c>
      <c r="B304" s="30" t="s">
        <v>57</v>
      </c>
      <c r="C304" s="30" t="s">
        <v>292</v>
      </c>
      <c r="D304" s="30" t="s">
        <v>297</v>
      </c>
      <c r="E304" s="30" t="s">
        <v>113</v>
      </c>
      <c r="F304" s="21">
        <f>'[1]Приложение_7 '!G259</f>
        <v>10312163.470000001</v>
      </c>
      <c r="G304" s="22"/>
    </row>
    <row r="305" spans="1:7" ht="63" outlineLevel="5" x14ac:dyDescent="0.25">
      <c r="A305" s="23" t="s">
        <v>54</v>
      </c>
      <c r="B305" s="29" t="s">
        <v>57</v>
      </c>
      <c r="C305" s="29" t="s">
        <v>292</v>
      </c>
      <c r="D305" s="29" t="s">
        <v>298</v>
      </c>
      <c r="E305" s="29" t="s">
        <v>15</v>
      </c>
      <c r="F305" s="21">
        <f>F306</f>
        <v>177168.86</v>
      </c>
      <c r="G305" s="22"/>
    </row>
    <row r="306" spans="1:7" ht="31.5" outlineLevel="6" x14ac:dyDescent="0.25">
      <c r="A306" s="25" t="s">
        <v>112</v>
      </c>
      <c r="B306" s="29" t="s">
        <v>57</v>
      </c>
      <c r="C306" s="29" t="s">
        <v>292</v>
      </c>
      <c r="D306" s="29" t="s">
        <v>298</v>
      </c>
      <c r="E306" s="29" t="s">
        <v>113</v>
      </c>
      <c r="F306" s="21">
        <f>'[1]Приложение_7 '!G261</f>
        <v>177168.86</v>
      </c>
      <c r="G306" s="22"/>
    </row>
    <row r="307" spans="1:7" ht="47.25" outlineLevel="3" x14ac:dyDescent="0.25">
      <c r="A307" s="13" t="s">
        <v>141</v>
      </c>
      <c r="B307" s="14" t="s">
        <v>57</v>
      </c>
      <c r="C307" s="14" t="s">
        <v>292</v>
      </c>
      <c r="D307" s="14" t="s">
        <v>142</v>
      </c>
      <c r="E307" s="14" t="s">
        <v>15</v>
      </c>
      <c r="F307" s="15">
        <f>F308+F311+F314</f>
        <v>1312520.8500000001</v>
      </c>
      <c r="G307" s="18"/>
    </row>
    <row r="308" spans="1:7" ht="47.25" outlineLevel="4" x14ac:dyDescent="0.25">
      <c r="A308" s="23" t="s">
        <v>143</v>
      </c>
      <c r="B308" s="29" t="s">
        <v>57</v>
      </c>
      <c r="C308" s="29" t="s">
        <v>292</v>
      </c>
      <c r="D308" s="29" t="s">
        <v>144</v>
      </c>
      <c r="E308" s="29" t="s">
        <v>15</v>
      </c>
      <c r="F308" s="21">
        <f>F309</f>
        <v>45554</v>
      </c>
      <c r="G308" s="22"/>
    </row>
    <row r="309" spans="1:7" ht="31.5" outlineLevel="5" x14ac:dyDescent="0.25">
      <c r="A309" s="23" t="s">
        <v>118</v>
      </c>
      <c r="B309" s="29" t="s">
        <v>57</v>
      </c>
      <c r="C309" s="29" t="s">
        <v>292</v>
      </c>
      <c r="D309" s="29" t="s">
        <v>145</v>
      </c>
      <c r="E309" s="29" t="s">
        <v>15</v>
      </c>
      <c r="F309" s="21">
        <f>F310</f>
        <v>45554</v>
      </c>
      <c r="G309" s="22"/>
    </row>
    <row r="310" spans="1:7" ht="31.5" outlineLevel="6" x14ac:dyDescent="0.25">
      <c r="A310" s="25" t="s">
        <v>112</v>
      </c>
      <c r="B310" s="29" t="s">
        <v>57</v>
      </c>
      <c r="C310" s="29" t="s">
        <v>292</v>
      </c>
      <c r="D310" s="29" t="s">
        <v>145</v>
      </c>
      <c r="E310" s="29" t="s">
        <v>113</v>
      </c>
      <c r="F310" s="21">
        <f>'[1]Приложение_7 '!G265</f>
        <v>45554</v>
      </c>
      <c r="G310" s="22"/>
    </row>
    <row r="311" spans="1:7" ht="31.5" outlineLevel="4" x14ac:dyDescent="0.25">
      <c r="A311" s="23" t="s">
        <v>156</v>
      </c>
      <c r="B311" s="29" t="s">
        <v>57</v>
      </c>
      <c r="C311" s="29" t="s">
        <v>292</v>
      </c>
      <c r="D311" s="29" t="s">
        <v>157</v>
      </c>
      <c r="E311" s="29" t="s">
        <v>15</v>
      </c>
      <c r="F311" s="21">
        <f>F312</f>
        <v>973210.55</v>
      </c>
      <c r="G311" s="22"/>
    </row>
    <row r="312" spans="1:7" ht="31.5" outlineLevel="5" x14ac:dyDescent="0.25">
      <c r="A312" s="23" t="s">
        <v>118</v>
      </c>
      <c r="B312" s="29" t="s">
        <v>57</v>
      </c>
      <c r="C312" s="29" t="s">
        <v>292</v>
      </c>
      <c r="D312" s="29" t="s">
        <v>158</v>
      </c>
      <c r="E312" s="29" t="s">
        <v>15</v>
      </c>
      <c r="F312" s="21">
        <f>F313</f>
        <v>973210.55</v>
      </c>
      <c r="G312" s="22"/>
    </row>
    <row r="313" spans="1:7" ht="31.5" outlineLevel="6" x14ac:dyDescent="0.25">
      <c r="A313" s="25" t="s">
        <v>112</v>
      </c>
      <c r="B313" s="29" t="s">
        <v>57</v>
      </c>
      <c r="C313" s="29" t="s">
        <v>292</v>
      </c>
      <c r="D313" s="29" t="s">
        <v>158</v>
      </c>
      <c r="E313" s="29" t="s">
        <v>113</v>
      </c>
      <c r="F313" s="21">
        <f>'[1]Приложение_7 '!G268</f>
        <v>973210.55</v>
      </c>
      <c r="G313" s="22"/>
    </row>
    <row r="314" spans="1:7" outlineLevel="4" x14ac:dyDescent="0.25">
      <c r="A314" s="23" t="s">
        <v>299</v>
      </c>
      <c r="B314" s="29" t="s">
        <v>57</v>
      </c>
      <c r="C314" s="29" t="s">
        <v>292</v>
      </c>
      <c r="D314" s="29" t="s">
        <v>300</v>
      </c>
      <c r="E314" s="29" t="s">
        <v>15</v>
      </c>
      <c r="F314" s="21">
        <f>F315</f>
        <v>293756.3</v>
      </c>
      <c r="G314" s="22"/>
    </row>
    <row r="315" spans="1:7" ht="31.5" outlineLevel="5" x14ac:dyDescent="0.25">
      <c r="A315" s="23" t="s">
        <v>118</v>
      </c>
      <c r="B315" s="29" t="s">
        <v>57</v>
      </c>
      <c r="C315" s="29" t="s">
        <v>292</v>
      </c>
      <c r="D315" s="29" t="s">
        <v>301</v>
      </c>
      <c r="E315" s="29" t="s">
        <v>15</v>
      </c>
      <c r="F315" s="21">
        <f>F316</f>
        <v>293756.3</v>
      </c>
      <c r="G315" s="22"/>
    </row>
    <row r="316" spans="1:7" ht="31.5" outlineLevel="6" x14ac:dyDescent="0.25">
      <c r="A316" s="25" t="s">
        <v>112</v>
      </c>
      <c r="B316" s="29" t="s">
        <v>57</v>
      </c>
      <c r="C316" s="29" t="s">
        <v>292</v>
      </c>
      <c r="D316" s="29" t="s">
        <v>301</v>
      </c>
      <c r="E316" s="29" t="s">
        <v>113</v>
      </c>
      <c r="F316" s="21">
        <f>'[1]Приложение_7 '!G271</f>
        <v>293756.3</v>
      </c>
      <c r="G316" s="22"/>
    </row>
    <row r="317" spans="1:7" s="17" customFormat="1" ht="31.5" outlineLevel="1" x14ac:dyDescent="0.25">
      <c r="A317" s="13" t="s">
        <v>302</v>
      </c>
      <c r="B317" s="14" t="s">
        <v>57</v>
      </c>
      <c r="C317" s="14" t="s">
        <v>303</v>
      </c>
      <c r="D317" s="14" t="s">
        <v>14</v>
      </c>
      <c r="E317" s="14" t="s">
        <v>15</v>
      </c>
      <c r="F317" s="15">
        <f>F318+F323</f>
        <v>24016632.630000003</v>
      </c>
      <c r="G317" s="15">
        <f>G318+G323</f>
        <v>127624</v>
      </c>
    </row>
    <row r="318" spans="1:7" ht="31.5" outlineLevel="2" x14ac:dyDescent="0.25">
      <c r="A318" s="13" t="s">
        <v>139</v>
      </c>
      <c r="B318" s="14" t="s">
        <v>57</v>
      </c>
      <c r="C318" s="14" t="s">
        <v>303</v>
      </c>
      <c r="D318" s="14" t="s">
        <v>140</v>
      </c>
      <c r="E318" s="14" t="s">
        <v>15</v>
      </c>
      <c r="F318" s="15">
        <f>F319</f>
        <v>660446.76</v>
      </c>
      <c r="G318" s="18"/>
    </row>
    <row r="319" spans="1:7" ht="47.25" outlineLevel="3" x14ac:dyDescent="0.25">
      <c r="A319" s="13" t="s">
        <v>141</v>
      </c>
      <c r="B319" s="14" t="s">
        <v>57</v>
      </c>
      <c r="C319" s="14" t="s">
        <v>303</v>
      </c>
      <c r="D319" s="14" t="s">
        <v>142</v>
      </c>
      <c r="E319" s="14" t="s">
        <v>15</v>
      </c>
      <c r="F319" s="15">
        <f>F320</f>
        <v>660446.76</v>
      </c>
      <c r="G319" s="18"/>
    </row>
    <row r="320" spans="1:7" ht="31.5" outlineLevel="4" x14ac:dyDescent="0.25">
      <c r="A320" s="23" t="s">
        <v>156</v>
      </c>
      <c r="B320" s="29" t="s">
        <v>57</v>
      </c>
      <c r="C320" s="29" t="s">
        <v>303</v>
      </c>
      <c r="D320" s="29" t="s">
        <v>157</v>
      </c>
      <c r="E320" s="29" t="s">
        <v>15</v>
      </c>
      <c r="F320" s="21">
        <f>F321</f>
        <v>660446.76</v>
      </c>
      <c r="G320" s="22"/>
    </row>
    <row r="321" spans="1:7" ht="31.5" outlineLevel="5" x14ac:dyDescent="0.25">
      <c r="A321" s="23" t="s">
        <v>118</v>
      </c>
      <c r="B321" s="29" t="s">
        <v>57</v>
      </c>
      <c r="C321" s="29" t="s">
        <v>303</v>
      </c>
      <c r="D321" s="29" t="s">
        <v>158</v>
      </c>
      <c r="E321" s="29" t="s">
        <v>15</v>
      </c>
      <c r="F321" s="21">
        <f>F322</f>
        <v>660446.76</v>
      </c>
      <c r="G321" s="22"/>
    </row>
    <row r="322" spans="1:7" ht="31.5" outlineLevel="6" x14ac:dyDescent="0.25">
      <c r="A322" s="23" t="s">
        <v>30</v>
      </c>
      <c r="B322" s="29" t="s">
        <v>57</v>
      </c>
      <c r="C322" s="29" t="s">
        <v>303</v>
      </c>
      <c r="D322" s="29" t="s">
        <v>158</v>
      </c>
      <c r="E322" s="29" t="s">
        <v>31</v>
      </c>
      <c r="F322" s="21">
        <f>'[1]Приложение_7 '!G277</f>
        <v>660446.76</v>
      </c>
      <c r="G322" s="22"/>
    </row>
    <row r="323" spans="1:7" ht="47.25" outlineLevel="2" x14ac:dyDescent="0.25">
      <c r="A323" s="13" t="s">
        <v>34</v>
      </c>
      <c r="B323" s="14" t="s">
        <v>57</v>
      </c>
      <c r="C323" s="14" t="s">
        <v>303</v>
      </c>
      <c r="D323" s="14" t="s">
        <v>19</v>
      </c>
      <c r="E323" s="14" t="s">
        <v>15</v>
      </c>
      <c r="F323" s="15">
        <f>F324+F339</f>
        <v>23356185.870000001</v>
      </c>
      <c r="G323" s="15">
        <f>G324+G339</f>
        <v>127624</v>
      </c>
    </row>
    <row r="324" spans="1:7" ht="31.5" outlineLevel="3" x14ac:dyDescent="0.25">
      <c r="A324" s="13" t="s">
        <v>20</v>
      </c>
      <c r="B324" s="14" t="s">
        <v>57</v>
      </c>
      <c r="C324" s="14" t="s">
        <v>303</v>
      </c>
      <c r="D324" s="14" t="s">
        <v>21</v>
      </c>
      <c r="E324" s="14" t="s">
        <v>15</v>
      </c>
      <c r="F324" s="15">
        <f>F325+F329+F333+F336</f>
        <v>3133551</v>
      </c>
      <c r="G324" s="15">
        <f>G325+G329</f>
        <v>127624</v>
      </c>
    </row>
    <row r="325" spans="1:7" ht="63" outlineLevel="4" x14ac:dyDescent="0.25">
      <c r="A325" s="23" t="s">
        <v>304</v>
      </c>
      <c r="B325" s="29" t="s">
        <v>57</v>
      </c>
      <c r="C325" s="29" t="s">
        <v>303</v>
      </c>
      <c r="D325" s="29" t="s">
        <v>305</v>
      </c>
      <c r="E325" s="29" t="s">
        <v>15</v>
      </c>
      <c r="F325" s="21">
        <f>F326</f>
        <v>33224</v>
      </c>
      <c r="G325" s="21">
        <f>G326</f>
        <v>33224</v>
      </c>
    </row>
    <row r="326" spans="1:7" ht="94.5" outlineLevel="5" x14ac:dyDescent="0.25">
      <c r="A326" s="23" t="s">
        <v>306</v>
      </c>
      <c r="B326" s="29" t="s">
        <v>57</v>
      </c>
      <c r="C326" s="29" t="s">
        <v>303</v>
      </c>
      <c r="D326" s="29" t="s">
        <v>307</v>
      </c>
      <c r="E326" s="29" t="s">
        <v>15</v>
      </c>
      <c r="F326" s="21">
        <f>F327+F328</f>
        <v>33224</v>
      </c>
      <c r="G326" s="21">
        <f>G327+G328</f>
        <v>33224</v>
      </c>
    </row>
    <row r="327" spans="1:7" ht="78.75" outlineLevel="6" x14ac:dyDescent="0.25">
      <c r="A327" s="23" t="s">
        <v>26</v>
      </c>
      <c r="B327" s="29" t="s">
        <v>57</v>
      </c>
      <c r="C327" s="29" t="s">
        <v>303</v>
      </c>
      <c r="D327" s="29" t="s">
        <v>307</v>
      </c>
      <c r="E327" s="29" t="s">
        <v>27</v>
      </c>
      <c r="F327" s="21">
        <f>'[1]Приложение_7 '!G282</f>
        <v>32721.48</v>
      </c>
      <c r="G327" s="21">
        <f t="shared" ref="G327:G332" si="2">F327</f>
        <v>32721.48</v>
      </c>
    </row>
    <row r="328" spans="1:7" ht="31.5" outlineLevel="6" x14ac:dyDescent="0.25">
      <c r="A328" s="23" t="s">
        <v>30</v>
      </c>
      <c r="B328" s="29" t="s">
        <v>57</v>
      </c>
      <c r="C328" s="29" t="s">
        <v>303</v>
      </c>
      <c r="D328" s="29" t="s">
        <v>307</v>
      </c>
      <c r="E328" s="29" t="s">
        <v>31</v>
      </c>
      <c r="F328" s="21">
        <f>'[1]Приложение_7 '!G283</f>
        <v>502.52</v>
      </c>
      <c r="G328" s="21">
        <f t="shared" si="2"/>
        <v>502.52</v>
      </c>
    </row>
    <row r="329" spans="1:7" ht="78.75" outlineLevel="6" x14ac:dyDescent="0.25">
      <c r="A329" s="25" t="s">
        <v>308</v>
      </c>
      <c r="B329" s="24" t="s">
        <v>57</v>
      </c>
      <c r="C329" s="24" t="s">
        <v>303</v>
      </c>
      <c r="D329" s="24" t="s">
        <v>309</v>
      </c>
      <c r="E329" s="24" t="s">
        <v>15</v>
      </c>
      <c r="F329" s="21">
        <f>F330</f>
        <v>94400</v>
      </c>
      <c r="G329" s="21">
        <f t="shared" si="2"/>
        <v>94400</v>
      </c>
    </row>
    <row r="330" spans="1:7" ht="78.75" outlineLevel="6" x14ac:dyDescent="0.25">
      <c r="A330" s="25" t="s">
        <v>310</v>
      </c>
      <c r="B330" s="24" t="s">
        <v>57</v>
      </c>
      <c r="C330" s="24" t="s">
        <v>303</v>
      </c>
      <c r="D330" s="24" t="s">
        <v>311</v>
      </c>
      <c r="E330" s="24" t="s">
        <v>15</v>
      </c>
      <c r="F330" s="21">
        <f>F331+F332</f>
        <v>94400</v>
      </c>
      <c r="G330" s="21">
        <f t="shared" si="2"/>
        <v>94400</v>
      </c>
    </row>
    <row r="331" spans="1:7" ht="78.75" outlineLevel="6" x14ac:dyDescent="0.25">
      <c r="A331" s="25" t="s">
        <v>26</v>
      </c>
      <c r="B331" s="24" t="s">
        <v>57</v>
      </c>
      <c r="C331" s="24" t="s">
        <v>303</v>
      </c>
      <c r="D331" s="24" t="s">
        <v>311</v>
      </c>
      <c r="E331" s="24" t="s">
        <v>27</v>
      </c>
      <c r="F331" s="21">
        <f>'[1]Приложение_7 '!G286</f>
        <v>92442</v>
      </c>
      <c r="G331" s="21">
        <f t="shared" si="2"/>
        <v>92442</v>
      </c>
    </row>
    <row r="332" spans="1:7" ht="31.5" outlineLevel="6" x14ac:dyDescent="0.25">
      <c r="A332" s="25" t="s">
        <v>30</v>
      </c>
      <c r="B332" s="24" t="s">
        <v>57</v>
      </c>
      <c r="C332" s="24" t="s">
        <v>303</v>
      </c>
      <c r="D332" s="24" t="s">
        <v>311</v>
      </c>
      <c r="E332" s="24" t="s">
        <v>31</v>
      </c>
      <c r="F332" s="21">
        <f>'[1]Приложение_7 '!G287</f>
        <v>1958</v>
      </c>
      <c r="G332" s="21">
        <f t="shared" si="2"/>
        <v>1958</v>
      </c>
    </row>
    <row r="333" spans="1:7" ht="63" outlineLevel="6" x14ac:dyDescent="0.25">
      <c r="A333" s="25" t="s">
        <v>312</v>
      </c>
      <c r="B333" s="24" t="s">
        <v>57</v>
      </c>
      <c r="C333" s="24" t="s">
        <v>303</v>
      </c>
      <c r="D333" s="24" t="s">
        <v>313</v>
      </c>
      <c r="E333" s="24" t="s">
        <v>15</v>
      </c>
      <c r="F333" s="21">
        <f>F334</f>
        <v>1281000</v>
      </c>
      <c r="G333" s="21"/>
    </row>
    <row r="334" spans="1:7" ht="31.5" outlineLevel="6" x14ac:dyDescent="0.25">
      <c r="A334" s="25" t="s">
        <v>314</v>
      </c>
      <c r="B334" s="24" t="s">
        <v>57</v>
      </c>
      <c r="C334" s="24" t="s">
        <v>303</v>
      </c>
      <c r="D334" s="24" t="s">
        <v>315</v>
      </c>
      <c r="E334" s="24" t="s">
        <v>15</v>
      </c>
      <c r="F334" s="21">
        <f>F335</f>
        <v>1281000</v>
      </c>
      <c r="G334" s="21"/>
    </row>
    <row r="335" spans="1:7" ht="31.5" outlineLevel="6" x14ac:dyDescent="0.25">
      <c r="A335" s="25" t="s">
        <v>30</v>
      </c>
      <c r="B335" s="24" t="s">
        <v>57</v>
      </c>
      <c r="C335" s="24" t="s">
        <v>303</v>
      </c>
      <c r="D335" s="24" t="s">
        <v>315</v>
      </c>
      <c r="E335" s="24" t="s">
        <v>31</v>
      </c>
      <c r="F335" s="21">
        <f>'[1]Приложение_7 '!G290</f>
        <v>1281000</v>
      </c>
      <c r="G335" s="21"/>
    </row>
    <row r="336" spans="1:7" ht="110.25" outlineLevel="3" x14ac:dyDescent="0.25">
      <c r="A336" s="25" t="s">
        <v>316</v>
      </c>
      <c r="B336" s="24" t="s">
        <v>57</v>
      </c>
      <c r="C336" s="24" t="s">
        <v>303</v>
      </c>
      <c r="D336" s="24" t="s">
        <v>317</v>
      </c>
      <c r="E336" s="24" t="s">
        <v>15</v>
      </c>
      <c r="F336" s="21">
        <f>F337</f>
        <v>1724927</v>
      </c>
      <c r="G336" s="18"/>
    </row>
    <row r="337" spans="1:9" ht="31.5" outlineLevel="4" x14ac:dyDescent="0.25">
      <c r="A337" s="25" t="s">
        <v>314</v>
      </c>
      <c r="B337" s="24" t="s">
        <v>57</v>
      </c>
      <c r="C337" s="24" t="s">
        <v>303</v>
      </c>
      <c r="D337" s="24" t="s">
        <v>318</v>
      </c>
      <c r="E337" s="24" t="s">
        <v>15</v>
      </c>
      <c r="F337" s="21">
        <f>F338</f>
        <v>1724927</v>
      </c>
      <c r="G337" s="22"/>
    </row>
    <row r="338" spans="1:9" ht="31.5" outlineLevel="5" x14ac:dyDescent="0.25">
      <c r="A338" s="25" t="s">
        <v>30</v>
      </c>
      <c r="B338" s="24" t="s">
        <v>57</v>
      </c>
      <c r="C338" s="24" t="s">
        <v>303</v>
      </c>
      <c r="D338" s="24" t="s">
        <v>318</v>
      </c>
      <c r="E338" s="24" t="s">
        <v>31</v>
      </c>
      <c r="F338" s="21">
        <f>'[1]Приложение_7 '!G293</f>
        <v>1724927</v>
      </c>
      <c r="G338" s="22"/>
    </row>
    <row r="339" spans="1:9" ht="63" outlineLevel="3" x14ac:dyDescent="0.25">
      <c r="A339" s="13" t="s">
        <v>319</v>
      </c>
      <c r="B339" s="14" t="s">
        <v>57</v>
      </c>
      <c r="C339" s="14" t="s">
        <v>303</v>
      </c>
      <c r="D339" s="14" t="s">
        <v>320</v>
      </c>
      <c r="E339" s="14" t="s">
        <v>15</v>
      </c>
      <c r="F339" s="15">
        <f>F340</f>
        <v>20222634.870000001</v>
      </c>
      <c r="G339" s="18"/>
    </row>
    <row r="340" spans="1:9" ht="63" outlineLevel="4" x14ac:dyDescent="0.25">
      <c r="A340" s="25" t="s">
        <v>321</v>
      </c>
      <c r="B340" s="24" t="s">
        <v>57</v>
      </c>
      <c r="C340" s="24" t="s">
        <v>303</v>
      </c>
      <c r="D340" s="24" t="s">
        <v>322</v>
      </c>
      <c r="E340" s="24" t="s">
        <v>15</v>
      </c>
      <c r="F340" s="31">
        <f>F341+F345</f>
        <v>20222634.870000001</v>
      </c>
      <c r="G340" s="22"/>
    </row>
    <row r="341" spans="1:9" ht="31.5" outlineLevel="5" x14ac:dyDescent="0.25">
      <c r="A341" s="25" t="s">
        <v>173</v>
      </c>
      <c r="B341" s="24" t="s">
        <v>57</v>
      </c>
      <c r="C341" s="24" t="s">
        <v>303</v>
      </c>
      <c r="D341" s="24" t="s">
        <v>323</v>
      </c>
      <c r="E341" s="24" t="s">
        <v>15</v>
      </c>
      <c r="F341" s="31">
        <f>F342+F343+F344</f>
        <v>19937634.870000001</v>
      </c>
      <c r="G341" s="22"/>
    </row>
    <row r="342" spans="1:9" ht="78.75" outlineLevel="6" x14ac:dyDescent="0.25">
      <c r="A342" s="25" t="s">
        <v>26</v>
      </c>
      <c r="B342" s="24" t="s">
        <v>57</v>
      </c>
      <c r="C342" s="24" t="s">
        <v>303</v>
      </c>
      <c r="D342" s="24" t="s">
        <v>323</v>
      </c>
      <c r="E342" s="24" t="s">
        <v>27</v>
      </c>
      <c r="F342" s="31">
        <f>'[1]Приложение_7 '!G297</f>
        <v>18704818.109999999</v>
      </c>
      <c r="G342" s="22"/>
    </row>
    <row r="343" spans="1:9" ht="31.5" outlineLevel="6" x14ac:dyDescent="0.25">
      <c r="A343" s="25" t="s">
        <v>30</v>
      </c>
      <c r="B343" s="24" t="s">
        <v>57</v>
      </c>
      <c r="C343" s="24" t="s">
        <v>303</v>
      </c>
      <c r="D343" s="24" t="s">
        <v>323</v>
      </c>
      <c r="E343" s="24" t="s">
        <v>31</v>
      </c>
      <c r="F343" s="31">
        <f>'[1]Приложение_7 '!G298</f>
        <v>1131484.76</v>
      </c>
      <c r="G343" s="22"/>
    </row>
    <row r="344" spans="1:9" ht="21.75" customHeight="1" outlineLevel="6" x14ac:dyDescent="0.25">
      <c r="A344" s="25" t="s">
        <v>100</v>
      </c>
      <c r="B344" s="24" t="s">
        <v>57</v>
      </c>
      <c r="C344" s="24" t="s">
        <v>303</v>
      </c>
      <c r="D344" s="24" t="s">
        <v>323</v>
      </c>
      <c r="E344" s="24" t="s">
        <v>101</v>
      </c>
      <c r="F344" s="31">
        <f>'[1]Приложение_7 '!G299</f>
        <v>101332</v>
      </c>
      <c r="G344" s="22"/>
    </row>
    <row r="345" spans="1:9" ht="63" outlineLevel="5" x14ac:dyDescent="0.25">
      <c r="A345" s="25" t="s">
        <v>54</v>
      </c>
      <c r="B345" s="24" t="s">
        <v>57</v>
      </c>
      <c r="C345" s="24" t="s">
        <v>303</v>
      </c>
      <c r="D345" s="24" t="s">
        <v>324</v>
      </c>
      <c r="E345" s="24" t="s">
        <v>15</v>
      </c>
      <c r="F345" s="31">
        <v>285000</v>
      </c>
      <c r="G345" s="18"/>
    </row>
    <row r="346" spans="1:9" ht="78.75" outlineLevel="6" x14ac:dyDescent="0.25">
      <c r="A346" s="25" t="s">
        <v>26</v>
      </c>
      <c r="B346" s="24" t="s">
        <v>57</v>
      </c>
      <c r="C346" s="24" t="s">
        <v>303</v>
      </c>
      <c r="D346" s="24" t="s">
        <v>324</v>
      </c>
      <c r="E346" s="24" t="s">
        <v>27</v>
      </c>
      <c r="F346" s="31">
        <f>'[1]Приложение_7 '!G301</f>
        <v>285000</v>
      </c>
      <c r="G346" s="22"/>
    </row>
    <row r="347" spans="1:9" s="17" customFormat="1" x14ac:dyDescent="0.25">
      <c r="A347" s="13" t="s">
        <v>325</v>
      </c>
      <c r="B347" s="14" t="s">
        <v>88</v>
      </c>
      <c r="C347" s="14" t="s">
        <v>13</v>
      </c>
      <c r="D347" s="14" t="s">
        <v>14</v>
      </c>
      <c r="E347" s="14" t="s">
        <v>15</v>
      </c>
      <c r="F347" s="15">
        <f>F348+F363+F372+F405</f>
        <v>175939167.63999999</v>
      </c>
      <c r="G347" s="15">
        <f>G348+G363+G372+G405</f>
        <v>34151414.939999998</v>
      </c>
      <c r="H347" s="16"/>
      <c r="I347" s="16"/>
    </row>
    <row r="348" spans="1:9" s="17" customFormat="1" ht="24.75" customHeight="1" outlineLevel="1" x14ac:dyDescent="0.25">
      <c r="A348" s="13" t="s">
        <v>326</v>
      </c>
      <c r="B348" s="14" t="s">
        <v>88</v>
      </c>
      <c r="C348" s="14" t="s">
        <v>12</v>
      </c>
      <c r="D348" s="14" t="s">
        <v>14</v>
      </c>
      <c r="E348" s="14" t="s">
        <v>15</v>
      </c>
      <c r="F348" s="15">
        <f>F349</f>
        <v>47123341.689999998</v>
      </c>
      <c r="G348" s="15">
        <f>G349</f>
        <v>16222714.939999999</v>
      </c>
    </row>
    <row r="349" spans="1:9" s="47" customFormat="1" ht="63" outlineLevel="6" x14ac:dyDescent="0.25">
      <c r="A349" s="19" t="s">
        <v>327</v>
      </c>
      <c r="B349" s="44" t="s">
        <v>88</v>
      </c>
      <c r="C349" s="44" t="s">
        <v>12</v>
      </c>
      <c r="D349" s="44" t="s">
        <v>328</v>
      </c>
      <c r="E349" s="44" t="s">
        <v>15</v>
      </c>
      <c r="F349" s="60">
        <f>F350+F359</f>
        <v>47123341.689999998</v>
      </c>
      <c r="G349" s="60">
        <f>G350+G359</f>
        <v>16222714.939999999</v>
      </c>
    </row>
    <row r="350" spans="1:9" s="47" customFormat="1" ht="31.5" outlineLevel="6" x14ac:dyDescent="0.25">
      <c r="A350" s="19" t="s">
        <v>329</v>
      </c>
      <c r="B350" s="44" t="s">
        <v>88</v>
      </c>
      <c r="C350" s="44" t="s">
        <v>12</v>
      </c>
      <c r="D350" s="44" t="s">
        <v>330</v>
      </c>
      <c r="E350" s="44" t="s">
        <v>15</v>
      </c>
      <c r="F350" s="60">
        <f>F351+F356</f>
        <v>41863572</v>
      </c>
      <c r="G350" s="60">
        <f>G351+G356</f>
        <v>16222714.939999999</v>
      </c>
    </row>
    <row r="351" spans="1:9" s="47" customFormat="1" ht="63" outlineLevel="6" x14ac:dyDescent="0.25">
      <c r="A351" s="25" t="s">
        <v>331</v>
      </c>
      <c r="B351" s="30" t="s">
        <v>88</v>
      </c>
      <c r="C351" s="30" t="s">
        <v>12</v>
      </c>
      <c r="D351" s="30" t="s">
        <v>332</v>
      </c>
      <c r="E351" s="30" t="s">
        <v>15</v>
      </c>
      <c r="F351" s="32">
        <f>F352+F354</f>
        <v>39465367.200000003</v>
      </c>
      <c r="G351" s="32">
        <f>G352</f>
        <v>16222714.939999999</v>
      </c>
    </row>
    <row r="352" spans="1:9" s="47" customFormat="1" ht="63" outlineLevel="6" x14ac:dyDescent="0.25">
      <c r="A352" s="25" t="s">
        <v>333</v>
      </c>
      <c r="B352" s="30" t="s">
        <v>88</v>
      </c>
      <c r="C352" s="30" t="s">
        <v>12</v>
      </c>
      <c r="D352" s="30" t="s">
        <v>334</v>
      </c>
      <c r="E352" s="30" t="s">
        <v>15</v>
      </c>
      <c r="F352" s="32">
        <f>F353</f>
        <v>16222714.939999999</v>
      </c>
      <c r="G352" s="32">
        <f>G353</f>
        <v>16222714.939999999</v>
      </c>
    </row>
    <row r="353" spans="1:7" s="47" customFormat="1" ht="31.5" outlineLevel="6" x14ac:dyDescent="0.25">
      <c r="A353" s="25" t="s">
        <v>30</v>
      </c>
      <c r="B353" s="30" t="s">
        <v>88</v>
      </c>
      <c r="C353" s="30" t="s">
        <v>12</v>
      </c>
      <c r="D353" s="30" t="s">
        <v>334</v>
      </c>
      <c r="E353" s="30" t="s">
        <v>31</v>
      </c>
      <c r="F353" s="32">
        <f>'[1]Приложение_7 '!G308</f>
        <v>16222714.939999999</v>
      </c>
      <c r="G353" s="32">
        <f>F353</f>
        <v>16222714.939999999</v>
      </c>
    </row>
    <row r="354" spans="1:7" s="47" customFormat="1" ht="78.75" outlineLevel="6" x14ac:dyDescent="0.25">
      <c r="A354" s="25" t="s">
        <v>335</v>
      </c>
      <c r="B354" s="30" t="s">
        <v>88</v>
      </c>
      <c r="C354" s="30" t="s">
        <v>12</v>
      </c>
      <c r="D354" s="30" t="s">
        <v>336</v>
      </c>
      <c r="E354" s="30" t="s">
        <v>15</v>
      </c>
      <c r="F354" s="32">
        <f>F355</f>
        <v>23242652.260000002</v>
      </c>
      <c r="G354" s="32"/>
    </row>
    <row r="355" spans="1:7" s="47" customFormat="1" ht="31.5" outlineLevel="6" x14ac:dyDescent="0.25">
      <c r="A355" s="25" t="s">
        <v>30</v>
      </c>
      <c r="B355" s="30" t="s">
        <v>88</v>
      </c>
      <c r="C355" s="30" t="s">
        <v>12</v>
      </c>
      <c r="D355" s="30" t="s">
        <v>336</v>
      </c>
      <c r="E355" s="30" t="s">
        <v>31</v>
      </c>
      <c r="F355" s="32">
        <f>'[1]Приложение_7 '!G310</f>
        <v>23242652.260000002</v>
      </c>
      <c r="G355" s="32"/>
    </row>
    <row r="356" spans="1:7" s="47" customFormat="1" ht="63" outlineLevel="6" x14ac:dyDescent="0.25">
      <c r="A356" s="25" t="s">
        <v>337</v>
      </c>
      <c r="B356" s="30" t="s">
        <v>88</v>
      </c>
      <c r="C356" s="30" t="s">
        <v>12</v>
      </c>
      <c r="D356" s="30" t="s">
        <v>338</v>
      </c>
      <c r="E356" s="30" t="s">
        <v>15</v>
      </c>
      <c r="F356" s="32">
        <f>F357</f>
        <v>2398204.7999999998</v>
      </c>
      <c r="G356" s="32"/>
    </row>
    <row r="357" spans="1:7" s="47" customFormat="1" ht="31.5" outlineLevel="6" x14ac:dyDescent="0.25">
      <c r="A357" s="25" t="s">
        <v>339</v>
      </c>
      <c r="B357" s="30" t="s">
        <v>88</v>
      </c>
      <c r="C357" s="30" t="s">
        <v>12</v>
      </c>
      <c r="D357" s="30" t="s">
        <v>340</v>
      </c>
      <c r="E357" s="30" t="s">
        <v>15</v>
      </c>
      <c r="F357" s="32">
        <f>F358</f>
        <v>2398204.7999999998</v>
      </c>
      <c r="G357" s="32"/>
    </row>
    <row r="358" spans="1:7" s="47" customFormat="1" ht="31.5" outlineLevel="6" x14ac:dyDescent="0.25">
      <c r="A358" s="25" t="s">
        <v>30</v>
      </c>
      <c r="B358" s="30" t="s">
        <v>88</v>
      </c>
      <c r="C358" s="30" t="s">
        <v>12</v>
      </c>
      <c r="D358" s="30" t="s">
        <v>340</v>
      </c>
      <c r="E358" s="30" t="s">
        <v>31</v>
      </c>
      <c r="F358" s="32">
        <f>'[1]Приложение_7 '!G313</f>
        <v>2398204.7999999998</v>
      </c>
      <c r="G358" s="32"/>
    </row>
    <row r="359" spans="1:7" s="47" customFormat="1" ht="47.25" outlineLevel="6" x14ac:dyDescent="0.25">
      <c r="A359" s="19" t="s">
        <v>341</v>
      </c>
      <c r="B359" s="44" t="s">
        <v>88</v>
      </c>
      <c r="C359" s="44" t="s">
        <v>12</v>
      </c>
      <c r="D359" s="44" t="s">
        <v>342</v>
      </c>
      <c r="E359" s="44" t="s">
        <v>15</v>
      </c>
      <c r="F359" s="60">
        <f>F360</f>
        <v>5259769.6900000004</v>
      </c>
      <c r="G359" s="64"/>
    </row>
    <row r="360" spans="1:7" s="47" customFormat="1" outlineLevel="6" x14ac:dyDescent="0.25">
      <c r="A360" s="25" t="s">
        <v>343</v>
      </c>
      <c r="B360" s="30" t="s">
        <v>88</v>
      </c>
      <c r="C360" s="30" t="s">
        <v>12</v>
      </c>
      <c r="D360" s="30" t="s">
        <v>344</v>
      </c>
      <c r="E360" s="30" t="s">
        <v>15</v>
      </c>
      <c r="F360" s="32">
        <f>F361</f>
        <v>5259769.6900000004</v>
      </c>
      <c r="G360" s="64"/>
    </row>
    <row r="361" spans="1:7" s="47" customFormat="1" ht="31.5" outlineLevel="6" x14ac:dyDescent="0.25">
      <c r="A361" s="25" t="s">
        <v>212</v>
      </c>
      <c r="B361" s="30" t="s">
        <v>88</v>
      </c>
      <c r="C361" s="30" t="s">
        <v>12</v>
      </c>
      <c r="D361" s="30" t="s">
        <v>345</v>
      </c>
      <c r="E361" s="30" t="s">
        <v>15</v>
      </c>
      <c r="F361" s="32">
        <f>F362</f>
        <v>5259769.6900000004</v>
      </c>
      <c r="G361" s="64"/>
    </row>
    <row r="362" spans="1:7" s="47" customFormat="1" ht="31.5" outlineLevel="6" x14ac:dyDescent="0.25">
      <c r="A362" s="25" t="s">
        <v>30</v>
      </c>
      <c r="B362" s="30" t="s">
        <v>88</v>
      </c>
      <c r="C362" s="30" t="s">
        <v>12</v>
      </c>
      <c r="D362" s="30" t="s">
        <v>345</v>
      </c>
      <c r="E362" s="30" t="s">
        <v>31</v>
      </c>
      <c r="F362" s="32">
        <f>'[1]Приложение_7 '!G317</f>
        <v>5259769.6900000004</v>
      </c>
      <c r="G362" s="64"/>
    </row>
    <row r="363" spans="1:7" s="17" customFormat="1" ht="29.25" customHeight="1" outlineLevel="1" x14ac:dyDescent="0.25">
      <c r="A363" s="13" t="s">
        <v>346</v>
      </c>
      <c r="B363" s="14" t="s">
        <v>88</v>
      </c>
      <c r="C363" s="14" t="s">
        <v>17</v>
      </c>
      <c r="D363" s="14" t="s">
        <v>14</v>
      </c>
      <c r="E363" s="14" t="s">
        <v>15</v>
      </c>
      <c r="F363" s="15">
        <f>F364</f>
        <v>72025674.920000002</v>
      </c>
      <c r="G363" s="18"/>
    </row>
    <row r="364" spans="1:7" s="17" customFormat="1" ht="65.25" customHeight="1" outlineLevel="1" x14ac:dyDescent="0.25">
      <c r="A364" s="19" t="s">
        <v>327</v>
      </c>
      <c r="B364" s="44" t="s">
        <v>88</v>
      </c>
      <c r="C364" s="44" t="s">
        <v>17</v>
      </c>
      <c r="D364" s="44" t="s">
        <v>328</v>
      </c>
      <c r="E364" s="44" t="s">
        <v>15</v>
      </c>
      <c r="F364" s="60">
        <f>F365</f>
        <v>72025674.920000002</v>
      </c>
      <c r="G364" s="18"/>
    </row>
    <row r="365" spans="1:7" s="17" customFormat="1" ht="47.25" customHeight="1" outlineLevel="1" x14ac:dyDescent="0.25">
      <c r="A365" s="19" t="s">
        <v>341</v>
      </c>
      <c r="B365" s="44" t="s">
        <v>88</v>
      </c>
      <c r="C365" s="44" t="s">
        <v>17</v>
      </c>
      <c r="D365" s="44" t="s">
        <v>342</v>
      </c>
      <c r="E365" s="44" t="s">
        <v>15</v>
      </c>
      <c r="F365" s="60">
        <f>F366+F371</f>
        <v>72025674.920000002</v>
      </c>
      <c r="G365" s="18"/>
    </row>
    <row r="366" spans="1:7" s="17" customFormat="1" ht="32.25" customHeight="1" outlineLevel="1" x14ac:dyDescent="0.25">
      <c r="A366" s="25" t="s">
        <v>347</v>
      </c>
      <c r="B366" s="30" t="s">
        <v>88</v>
      </c>
      <c r="C366" s="30" t="s">
        <v>17</v>
      </c>
      <c r="D366" s="30" t="s">
        <v>348</v>
      </c>
      <c r="E366" s="30" t="s">
        <v>15</v>
      </c>
      <c r="F366" s="32">
        <f>F367</f>
        <v>69982102.900000006</v>
      </c>
      <c r="G366" s="18"/>
    </row>
    <row r="367" spans="1:7" s="17" customFormat="1" ht="42" customHeight="1" outlineLevel="1" x14ac:dyDescent="0.25">
      <c r="A367" s="25" t="s">
        <v>118</v>
      </c>
      <c r="B367" s="30" t="s">
        <v>88</v>
      </c>
      <c r="C367" s="30" t="s">
        <v>17</v>
      </c>
      <c r="D367" s="30" t="s">
        <v>349</v>
      </c>
      <c r="E367" s="30" t="s">
        <v>15</v>
      </c>
      <c r="F367" s="32">
        <f>F368</f>
        <v>69982102.900000006</v>
      </c>
      <c r="G367" s="18"/>
    </row>
    <row r="368" spans="1:7" s="17" customFormat="1" ht="41.25" customHeight="1" outlineLevel="1" x14ac:dyDescent="0.25">
      <c r="A368" s="25" t="s">
        <v>30</v>
      </c>
      <c r="B368" s="30" t="s">
        <v>88</v>
      </c>
      <c r="C368" s="30" t="s">
        <v>17</v>
      </c>
      <c r="D368" s="30" t="s">
        <v>349</v>
      </c>
      <c r="E368" s="30" t="s">
        <v>31</v>
      </c>
      <c r="F368" s="32">
        <f>'[1]Приложение_7 '!G323</f>
        <v>69982102.900000006</v>
      </c>
      <c r="G368" s="18"/>
    </row>
    <row r="369" spans="1:7" s="17" customFormat="1" ht="40.700000000000003" customHeight="1" outlineLevel="1" x14ac:dyDescent="0.25">
      <c r="A369" s="65" t="s">
        <v>350</v>
      </c>
      <c r="B369" s="24" t="s">
        <v>88</v>
      </c>
      <c r="C369" s="24" t="s">
        <v>17</v>
      </c>
      <c r="D369" s="24" t="s">
        <v>351</v>
      </c>
      <c r="E369" s="24" t="s">
        <v>15</v>
      </c>
      <c r="F369" s="32">
        <f>F370</f>
        <v>2043572.02</v>
      </c>
      <c r="G369" s="18"/>
    </row>
    <row r="370" spans="1:7" s="17" customFormat="1" ht="40.700000000000003" customHeight="1" outlineLevel="1" x14ac:dyDescent="0.25">
      <c r="A370" s="66" t="s">
        <v>118</v>
      </c>
      <c r="B370" s="24" t="s">
        <v>88</v>
      </c>
      <c r="C370" s="24" t="s">
        <v>17</v>
      </c>
      <c r="D370" s="24" t="s">
        <v>352</v>
      </c>
      <c r="E370" s="24" t="s">
        <v>15</v>
      </c>
      <c r="F370" s="32">
        <f>F371</f>
        <v>2043572.02</v>
      </c>
      <c r="G370" s="18"/>
    </row>
    <row r="371" spans="1:7" s="17" customFormat="1" ht="40.700000000000003" customHeight="1" outlineLevel="1" x14ac:dyDescent="0.25">
      <c r="A371" s="25" t="s">
        <v>30</v>
      </c>
      <c r="B371" s="24" t="s">
        <v>88</v>
      </c>
      <c r="C371" s="24" t="s">
        <v>17</v>
      </c>
      <c r="D371" s="24" t="s">
        <v>352</v>
      </c>
      <c r="E371" s="24" t="s">
        <v>31</v>
      </c>
      <c r="F371" s="32">
        <f>'[1]Приложение_7 '!G326</f>
        <v>2043572.02</v>
      </c>
      <c r="G371" s="18"/>
    </row>
    <row r="372" spans="1:7" s="17" customFormat="1" ht="24.75" customHeight="1" outlineLevel="1" x14ac:dyDescent="0.25">
      <c r="A372" s="19" t="s">
        <v>353</v>
      </c>
      <c r="B372" s="44" t="s">
        <v>88</v>
      </c>
      <c r="C372" s="44" t="s">
        <v>33</v>
      </c>
      <c r="D372" s="44" t="s">
        <v>14</v>
      </c>
      <c r="E372" s="44" t="s">
        <v>15</v>
      </c>
      <c r="F372" s="60">
        <f>F373+F397</f>
        <v>56528896.749999993</v>
      </c>
      <c r="G372" s="60">
        <f>G373+G397</f>
        <v>17928700</v>
      </c>
    </row>
    <row r="373" spans="1:7" s="17" customFormat="1" ht="51" customHeight="1" outlineLevel="1" x14ac:dyDescent="0.25">
      <c r="A373" s="19" t="s">
        <v>354</v>
      </c>
      <c r="B373" s="44" t="s">
        <v>88</v>
      </c>
      <c r="C373" s="44" t="s">
        <v>33</v>
      </c>
      <c r="D373" s="44" t="s">
        <v>355</v>
      </c>
      <c r="E373" s="44" t="s">
        <v>15</v>
      </c>
      <c r="F373" s="60">
        <f>F374+F378+F381+F386+F389+F395</f>
        <v>55997135.669999994</v>
      </c>
      <c r="G373" s="60">
        <f>G374+G378+G381+G386+G389+G395</f>
        <v>17855300</v>
      </c>
    </row>
    <row r="374" spans="1:7" s="17" customFormat="1" ht="72" customHeight="1" outlineLevel="1" x14ac:dyDescent="0.25">
      <c r="A374" s="25" t="s">
        <v>356</v>
      </c>
      <c r="B374" s="30" t="s">
        <v>88</v>
      </c>
      <c r="C374" s="30" t="s">
        <v>33</v>
      </c>
      <c r="D374" s="30" t="s">
        <v>357</v>
      </c>
      <c r="E374" s="30" t="s">
        <v>15</v>
      </c>
      <c r="F374" s="32">
        <f>F375</f>
        <v>9409967.6500000004</v>
      </c>
      <c r="G374" s="32"/>
    </row>
    <row r="375" spans="1:7" s="17" customFormat="1" ht="40.700000000000003" customHeight="1" outlineLevel="1" x14ac:dyDescent="0.25">
      <c r="A375" s="25" t="s">
        <v>358</v>
      </c>
      <c r="B375" s="30" t="s">
        <v>88</v>
      </c>
      <c r="C375" s="30" t="s">
        <v>33</v>
      </c>
      <c r="D375" s="30" t="s">
        <v>359</v>
      </c>
      <c r="E375" s="30" t="s">
        <v>15</v>
      </c>
      <c r="F375" s="32">
        <f>F376+F377</f>
        <v>9409967.6500000004</v>
      </c>
      <c r="G375" s="32"/>
    </row>
    <row r="376" spans="1:7" s="17" customFormat="1" ht="45.75" customHeight="1" outlineLevel="1" x14ac:dyDescent="0.25">
      <c r="A376" s="25" t="s">
        <v>30</v>
      </c>
      <c r="B376" s="30" t="s">
        <v>88</v>
      </c>
      <c r="C376" s="30" t="s">
        <v>33</v>
      </c>
      <c r="D376" s="30" t="s">
        <v>359</v>
      </c>
      <c r="E376" s="30" t="s">
        <v>31</v>
      </c>
      <c r="F376" s="32">
        <f>'[1]Приложение_7 '!G331</f>
        <v>814968.17</v>
      </c>
      <c r="G376" s="32"/>
    </row>
    <row r="377" spans="1:7" s="17" customFormat="1" ht="45.75" customHeight="1" outlineLevel="1" x14ac:dyDescent="0.25">
      <c r="A377" s="25" t="s">
        <v>112</v>
      </c>
      <c r="B377" s="24" t="s">
        <v>88</v>
      </c>
      <c r="C377" s="24" t="s">
        <v>33</v>
      </c>
      <c r="D377" s="24" t="s">
        <v>359</v>
      </c>
      <c r="E377" s="24" t="s">
        <v>113</v>
      </c>
      <c r="F377" s="32">
        <f>'[1]Приложение_7 '!G332</f>
        <v>8594999.4800000004</v>
      </c>
      <c r="G377" s="32"/>
    </row>
    <row r="378" spans="1:7" s="17" customFormat="1" ht="42" customHeight="1" outlineLevel="1" x14ac:dyDescent="0.25">
      <c r="A378" s="25" t="s">
        <v>360</v>
      </c>
      <c r="B378" s="30" t="s">
        <v>88</v>
      </c>
      <c r="C378" s="30" t="s">
        <v>33</v>
      </c>
      <c r="D378" s="30" t="s">
        <v>361</v>
      </c>
      <c r="E378" s="30" t="s">
        <v>15</v>
      </c>
      <c r="F378" s="32">
        <f>F379</f>
        <v>13491955</v>
      </c>
      <c r="G378" s="32"/>
    </row>
    <row r="379" spans="1:7" s="17" customFormat="1" ht="51" customHeight="1" outlineLevel="1" x14ac:dyDescent="0.25">
      <c r="A379" s="25" t="s">
        <v>362</v>
      </c>
      <c r="B379" s="30" t="s">
        <v>88</v>
      </c>
      <c r="C379" s="30" t="s">
        <v>33</v>
      </c>
      <c r="D379" s="30" t="s">
        <v>363</v>
      </c>
      <c r="E379" s="30" t="s">
        <v>15</v>
      </c>
      <c r="F379" s="32">
        <f>F380</f>
        <v>13491955</v>
      </c>
      <c r="G379" s="32"/>
    </row>
    <row r="380" spans="1:7" s="17" customFormat="1" ht="39.75" customHeight="1" outlineLevel="1" x14ac:dyDescent="0.25">
      <c r="A380" s="25" t="s">
        <v>30</v>
      </c>
      <c r="B380" s="30" t="s">
        <v>88</v>
      </c>
      <c r="C380" s="30" t="s">
        <v>33</v>
      </c>
      <c r="D380" s="30" t="s">
        <v>363</v>
      </c>
      <c r="E380" s="30" t="s">
        <v>31</v>
      </c>
      <c r="F380" s="32">
        <f>'[1]Приложение_7 '!G335</f>
        <v>13491955</v>
      </c>
      <c r="G380" s="32"/>
    </row>
    <row r="381" spans="1:7" s="17" customFormat="1" ht="46.5" customHeight="1" outlineLevel="1" x14ac:dyDescent="0.25">
      <c r="A381" s="25" t="s">
        <v>364</v>
      </c>
      <c r="B381" s="30" t="s">
        <v>88</v>
      </c>
      <c r="C381" s="30" t="s">
        <v>33</v>
      </c>
      <c r="D381" s="30" t="s">
        <v>365</v>
      </c>
      <c r="E381" s="30" t="s">
        <v>15</v>
      </c>
      <c r="F381" s="32">
        <f>F382+F384</f>
        <v>2980754.62</v>
      </c>
      <c r="G381" s="32"/>
    </row>
    <row r="382" spans="1:7" s="17" customFormat="1" ht="42.75" customHeight="1" outlineLevel="1" x14ac:dyDescent="0.25">
      <c r="A382" s="25" t="s">
        <v>212</v>
      </c>
      <c r="B382" s="30" t="s">
        <v>88</v>
      </c>
      <c r="C382" s="30" t="s">
        <v>33</v>
      </c>
      <c r="D382" s="30" t="s">
        <v>366</v>
      </c>
      <c r="E382" s="30" t="s">
        <v>15</v>
      </c>
      <c r="F382" s="32">
        <f>F383</f>
        <v>2133007.52</v>
      </c>
      <c r="G382" s="32"/>
    </row>
    <row r="383" spans="1:7" s="17" customFormat="1" ht="36" customHeight="1" outlineLevel="1" x14ac:dyDescent="0.25">
      <c r="A383" s="25" t="s">
        <v>30</v>
      </c>
      <c r="B383" s="30" t="s">
        <v>88</v>
      </c>
      <c r="C383" s="30" t="s">
        <v>33</v>
      </c>
      <c r="D383" s="30" t="s">
        <v>366</v>
      </c>
      <c r="E383" s="30" t="s">
        <v>31</v>
      </c>
      <c r="F383" s="32">
        <f>'[1]Приложение_7 '!G338</f>
        <v>2133007.52</v>
      </c>
      <c r="G383" s="32"/>
    </row>
    <row r="384" spans="1:7" s="17" customFormat="1" ht="35.25" customHeight="1" outlineLevel="1" x14ac:dyDescent="0.25">
      <c r="A384" s="25" t="s">
        <v>118</v>
      </c>
      <c r="B384" s="30" t="s">
        <v>88</v>
      </c>
      <c r="C384" s="30" t="s">
        <v>33</v>
      </c>
      <c r="D384" s="30" t="s">
        <v>367</v>
      </c>
      <c r="E384" s="30" t="s">
        <v>15</v>
      </c>
      <c r="F384" s="32">
        <f>F385</f>
        <v>847747.1</v>
      </c>
      <c r="G384" s="32"/>
    </row>
    <row r="385" spans="1:7" s="17" customFormat="1" ht="30.75" customHeight="1" outlineLevel="1" x14ac:dyDescent="0.25">
      <c r="A385" s="25" t="s">
        <v>30</v>
      </c>
      <c r="B385" s="30" t="s">
        <v>88</v>
      </c>
      <c r="C385" s="30" t="s">
        <v>33</v>
      </c>
      <c r="D385" s="30" t="s">
        <v>367</v>
      </c>
      <c r="E385" s="30" t="s">
        <v>31</v>
      </c>
      <c r="F385" s="32">
        <f>'[1]Приложение_7 '!G340</f>
        <v>847747.1</v>
      </c>
      <c r="G385" s="32"/>
    </row>
    <row r="386" spans="1:7" s="17" customFormat="1" ht="42.75" customHeight="1" outlineLevel="1" x14ac:dyDescent="0.25">
      <c r="A386" s="25" t="s">
        <v>368</v>
      </c>
      <c r="B386" s="30" t="s">
        <v>88</v>
      </c>
      <c r="C386" s="30" t="s">
        <v>33</v>
      </c>
      <c r="D386" s="30" t="s">
        <v>369</v>
      </c>
      <c r="E386" s="30" t="s">
        <v>15</v>
      </c>
      <c r="F386" s="32">
        <f>F387</f>
        <v>3264084.5</v>
      </c>
      <c r="G386" s="32"/>
    </row>
    <row r="387" spans="1:7" s="17" customFormat="1" ht="32.25" customHeight="1" outlineLevel="1" x14ac:dyDescent="0.25">
      <c r="A387" s="25" t="s">
        <v>118</v>
      </c>
      <c r="B387" s="30" t="s">
        <v>88</v>
      </c>
      <c r="C387" s="30" t="s">
        <v>33</v>
      </c>
      <c r="D387" s="30" t="s">
        <v>370</v>
      </c>
      <c r="E387" s="30" t="s">
        <v>15</v>
      </c>
      <c r="F387" s="32">
        <f>F388</f>
        <v>3264084.5</v>
      </c>
      <c r="G387" s="32"/>
    </row>
    <row r="388" spans="1:7" s="17" customFormat="1" ht="38.25" customHeight="1" outlineLevel="1" x14ac:dyDescent="0.25">
      <c r="A388" s="25" t="s">
        <v>30</v>
      </c>
      <c r="B388" s="30" t="s">
        <v>88</v>
      </c>
      <c r="C388" s="30" t="s">
        <v>33</v>
      </c>
      <c r="D388" s="30" t="s">
        <v>370</v>
      </c>
      <c r="E388" s="30" t="s">
        <v>31</v>
      </c>
      <c r="F388" s="32">
        <f>'[1]Приложение_7 '!G343</f>
        <v>3264084.5</v>
      </c>
      <c r="G388" s="32"/>
    </row>
    <row r="389" spans="1:7" s="17" customFormat="1" ht="45.75" customHeight="1" outlineLevel="1" x14ac:dyDescent="0.25">
      <c r="A389" s="25" t="s">
        <v>371</v>
      </c>
      <c r="B389" s="30" t="s">
        <v>88</v>
      </c>
      <c r="C389" s="30" t="s">
        <v>33</v>
      </c>
      <c r="D389" s="30" t="s">
        <v>372</v>
      </c>
      <c r="E389" s="30" t="s">
        <v>15</v>
      </c>
      <c r="F389" s="32">
        <f>F392+F390</f>
        <v>25617500</v>
      </c>
      <c r="G389" s="32">
        <f>G392+G390</f>
        <v>17855300</v>
      </c>
    </row>
    <row r="390" spans="1:7" s="17" customFormat="1" ht="34.5" customHeight="1" outlineLevel="1" x14ac:dyDescent="0.25">
      <c r="A390" s="25" t="s">
        <v>373</v>
      </c>
      <c r="B390" s="24" t="s">
        <v>88</v>
      </c>
      <c r="C390" s="24" t="s">
        <v>33</v>
      </c>
      <c r="D390" s="24" t="s">
        <v>374</v>
      </c>
      <c r="E390" s="24" t="s">
        <v>15</v>
      </c>
      <c r="F390" s="32">
        <f>F391</f>
        <v>17855300</v>
      </c>
      <c r="G390" s="32">
        <f>F390</f>
        <v>17855300</v>
      </c>
    </row>
    <row r="391" spans="1:7" s="17" customFormat="1" ht="33" customHeight="1" outlineLevel="1" x14ac:dyDescent="0.25">
      <c r="A391" s="25" t="s">
        <v>375</v>
      </c>
      <c r="B391" s="24" t="s">
        <v>88</v>
      </c>
      <c r="C391" s="24" t="s">
        <v>33</v>
      </c>
      <c r="D391" s="24" t="s">
        <v>374</v>
      </c>
      <c r="E391" s="24" t="s">
        <v>376</v>
      </c>
      <c r="F391" s="32">
        <f>'[1]Приложение_7 '!G346</f>
        <v>17855300</v>
      </c>
      <c r="G391" s="32">
        <f>F391</f>
        <v>17855300</v>
      </c>
    </row>
    <row r="392" spans="1:7" s="17" customFormat="1" ht="46.5" customHeight="1" outlineLevel="1" x14ac:dyDescent="0.25">
      <c r="A392" s="25" t="s">
        <v>377</v>
      </c>
      <c r="B392" s="24" t="s">
        <v>88</v>
      </c>
      <c r="C392" s="24" t="s">
        <v>33</v>
      </c>
      <c r="D392" s="24" t="s">
        <v>378</v>
      </c>
      <c r="E392" s="24" t="s">
        <v>15</v>
      </c>
      <c r="F392" s="32">
        <f>F393</f>
        <v>7762200</v>
      </c>
      <c r="G392" s="32"/>
    </row>
    <row r="393" spans="1:7" s="17" customFormat="1" ht="45" customHeight="1" outlineLevel="1" x14ac:dyDescent="0.25">
      <c r="A393" s="25" t="s">
        <v>375</v>
      </c>
      <c r="B393" s="24" t="s">
        <v>88</v>
      </c>
      <c r="C393" s="24" t="s">
        <v>33</v>
      </c>
      <c r="D393" s="24" t="s">
        <v>378</v>
      </c>
      <c r="E393" s="24" t="s">
        <v>376</v>
      </c>
      <c r="F393" s="32">
        <f>'[1]Приложение_7 '!G348</f>
        <v>7762200</v>
      </c>
      <c r="G393" s="32"/>
    </row>
    <row r="394" spans="1:7" s="17" customFormat="1" ht="21.75" customHeight="1" outlineLevel="1" x14ac:dyDescent="0.25">
      <c r="A394" s="25" t="s">
        <v>379</v>
      </c>
      <c r="B394" s="24" t="s">
        <v>88</v>
      </c>
      <c r="C394" s="24" t="s">
        <v>33</v>
      </c>
      <c r="D394" s="24" t="s">
        <v>380</v>
      </c>
      <c r="E394" s="24" t="s">
        <v>15</v>
      </c>
      <c r="F394" s="32">
        <f>F395</f>
        <v>1232873.8999999999</v>
      </c>
      <c r="G394" s="32"/>
    </row>
    <row r="395" spans="1:7" s="17" customFormat="1" ht="57.75" customHeight="1" outlineLevel="1" x14ac:dyDescent="0.25">
      <c r="A395" s="25" t="s">
        <v>381</v>
      </c>
      <c r="B395" s="67" t="s">
        <v>88</v>
      </c>
      <c r="C395" s="67" t="s">
        <v>33</v>
      </c>
      <c r="D395" s="67" t="s">
        <v>382</v>
      </c>
      <c r="E395" s="67" t="s">
        <v>15</v>
      </c>
      <c r="F395" s="68">
        <f>F396</f>
        <v>1232873.8999999999</v>
      </c>
      <c r="G395" s="32"/>
    </row>
    <row r="396" spans="1:7" s="17" customFormat="1" ht="45" customHeight="1" outlineLevel="1" x14ac:dyDescent="0.25">
      <c r="A396" s="25" t="s">
        <v>30</v>
      </c>
      <c r="B396" s="67" t="s">
        <v>88</v>
      </c>
      <c r="C396" s="67" t="s">
        <v>33</v>
      </c>
      <c r="D396" s="67" t="s">
        <v>382</v>
      </c>
      <c r="E396" s="67" t="s">
        <v>31</v>
      </c>
      <c r="F396" s="68">
        <f>'[1]Приложение_7 '!G351</f>
        <v>1232873.8999999999</v>
      </c>
      <c r="G396" s="32"/>
    </row>
    <row r="397" spans="1:7" s="17" customFormat="1" ht="63.75" customHeight="1" outlineLevel="1" x14ac:dyDescent="0.25">
      <c r="A397" s="19" t="s">
        <v>327</v>
      </c>
      <c r="B397" s="44" t="s">
        <v>88</v>
      </c>
      <c r="C397" s="44" t="s">
        <v>33</v>
      </c>
      <c r="D397" s="44" t="s">
        <v>328</v>
      </c>
      <c r="E397" s="44" t="s">
        <v>15</v>
      </c>
      <c r="F397" s="60">
        <f>F398</f>
        <v>531761.08000000007</v>
      </c>
      <c r="G397" s="60">
        <f>G398</f>
        <v>73400</v>
      </c>
    </row>
    <row r="398" spans="1:7" s="17" customFormat="1" ht="29.25" customHeight="1" outlineLevel="1" x14ac:dyDescent="0.25">
      <c r="A398" s="19" t="s">
        <v>383</v>
      </c>
      <c r="B398" s="44" t="s">
        <v>88</v>
      </c>
      <c r="C398" s="44" t="s">
        <v>33</v>
      </c>
      <c r="D398" s="44" t="s">
        <v>384</v>
      </c>
      <c r="E398" s="44" t="s">
        <v>15</v>
      </c>
      <c r="F398" s="60">
        <f>F399</f>
        <v>531761.08000000007</v>
      </c>
      <c r="G398" s="60">
        <f>G399</f>
        <v>73400</v>
      </c>
    </row>
    <row r="399" spans="1:7" s="17" customFormat="1" ht="33" customHeight="1" outlineLevel="1" x14ac:dyDescent="0.25">
      <c r="A399" s="25" t="s">
        <v>385</v>
      </c>
      <c r="B399" s="30" t="s">
        <v>88</v>
      </c>
      <c r="C399" s="30" t="s">
        <v>33</v>
      </c>
      <c r="D399" s="30" t="s">
        <v>386</v>
      </c>
      <c r="E399" s="30" t="s">
        <v>15</v>
      </c>
      <c r="F399" s="32">
        <f>F400+F402</f>
        <v>531761.08000000007</v>
      </c>
      <c r="G399" s="32">
        <f>G400+G402</f>
        <v>73400</v>
      </c>
    </row>
    <row r="400" spans="1:7" s="17" customFormat="1" ht="34.5" customHeight="1" outlineLevel="1" x14ac:dyDescent="0.25">
      <c r="A400" s="25" t="s">
        <v>118</v>
      </c>
      <c r="B400" s="30" t="s">
        <v>88</v>
      </c>
      <c r="C400" s="30" t="s">
        <v>33</v>
      </c>
      <c r="D400" s="30" t="s">
        <v>387</v>
      </c>
      <c r="E400" s="30" t="s">
        <v>15</v>
      </c>
      <c r="F400" s="32">
        <f>F401</f>
        <v>458361.08</v>
      </c>
      <c r="G400" s="18"/>
    </row>
    <row r="401" spans="1:9" s="17" customFormat="1" ht="39.75" customHeight="1" outlineLevel="1" x14ac:dyDescent="0.25">
      <c r="A401" s="25" t="s">
        <v>30</v>
      </c>
      <c r="B401" s="30" t="s">
        <v>88</v>
      </c>
      <c r="C401" s="30" t="s">
        <v>33</v>
      </c>
      <c r="D401" s="30" t="s">
        <v>387</v>
      </c>
      <c r="E401" s="30" t="s">
        <v>31</v>
      </c>
      <c r="F401" s="32">
        <f>'[1]Приложение_7 '!G355</f>
        <v>458361.08</v>
      </c>
      <c r="G401" s="18"/>
    </row>
    <row r="402" spans="1:9" s="17" customFormat="1" ht="39.75" customHeight="1" outlineLevel="1" x14ac:dyDescent="0.25">
      <c r="A402" s="25" t="s">
        <v>388</v>
      </c>
      <c r="B402" s="24" t="s">
        <v>88</v>
      </c>
      <c r="C402" s="24" t="s">
        <v>33</v>
      </c>
      <c r="D402" s="24" t="s">
        <v>389</v>
      </c>
      <c r="E402" s="24" t="s">
        <v>15</v>
      </c>
      <c r="F402" s="32">
        <f>F403</f>
        <v>73400</v>
      </c>
      <c r="G402" s="22">
        <f>G403</f>
        <v>73400</v>
      </c>
    </row>
    <row r="403" spans="1:9" s="17" customFormat="1" ht="39.75" customHeight="1" outlineLevel="1" x14ac:dyDescent="0.25">
      <c r="A403" s="25" t="s">
        <v>30</v>
      </c>
      <c r="B403" s="24" t="s">
        <v>88</v>
      </c>
      <c r="C403" s="24" t="s">
        <v>33</v>
      </c>
      <c r="D403" s="24" t="s">
        <v>389</v>
      </c>
      <c r="E403" s="24" t="s">
        <v>31</v>
      </c>
      <c r="F403" s="32">
        <f>'[1]Приложение_7 '!G358</f>
        <v>73400</v>
      </c>
      <c r="G403" s="22">
        <f>F403</f>
        <v>73400</v>
      </c>
    </row>
    <row r="404" spans="1:9" s="17" customFormat="1" ht="39" customHeight="1" outlineLevel="1" x14ac:dyDescent="0.25">
      <c r="A404" s="19" t="s">
        <v>390</v>
      </c>
      <c r="B404" s="44" t="s">
        <v>88</v>
      </c>
      <c r="C404" s="44" t="s">
        <v>88</v>
      </c>
      <c r="D404" s="44" t="s">
        <v>14</v>
      </c>
      <c r="E404" s="44" t="s">
        <v>15</v>
      </c>
      <c r="F404" s="60">
        <f>F405</f>
        <v>261254.28</v>
      </c>
      <c r="G404" s="18"/>
    </row>
    <row r="405" spans="1:9" outlineLevel="2" x14ac:dyDescent="0.25">
      <c r="A405" s="13" t="s">
        <v>44</v>
      </c>
      <c r="B405" s="14" t="s">
        <v>88</v>
      </c>
      <c r="C405" s="14" t="s">
        <v>88</v>
      </c>
      <c r="D405" s="14" t="s">
        <v>45</v>
      </c>
      <c r="E405" s="14" t="s">
        <v>15</v>
      </c>
      <c r="F405" s="15">
        <f>F406</f>
        <v>261254.28</v>
      </c>
      <c r="G405" s="18"/>
    </row>
    <row r="406" spans="1:9" ht="47.25" outlineLevel="5" x14ac:dyDescent="0.25">
      <c r="A406" s="25" t="s">
        <v>166</v>
      </c>
      <c r="B406" s="29" t="s">
        <v>88</v>
      </c>
      <c r="C406" s="29" t="s">
        <v>88</v>
      </c>
      <c r="D406" s="29" t="s">
        <v>391</v>
      </c>
      <c r="E406" s="29" t="s">
        <v>15</v>
      </c>
      <c r="F406" s="21">
        <f>F407</f>
        <v>261254.28</v>
      </c>
      <c r="G406" s="22"/>
    </row>
    <row r="407" spans="1:9" ht="31.5" outlineLevel="6" x14ac:dyDescent="0.25">
      <c r="A407" s="23" t="s">
        <v>112</v>
      </c>
      <c r="B407" s="29" t="s">
        <v>88</v>
      </c>
      <c r="C407" s="29" t="s">
        <v>88</v>
      </c>
      <c r="D407" s="29" t="s">
        <v>391</v>
      </c>
      <c r="E407" s="29" t="s">
        <v>113</v>
      </c>
      <c r="F407" s="21">
        <f>'[1]Приложение_7 '!G362</f>
        <v>261254.28</v>
      </c>
      <c r="G407" s="22"/>
    </row>
    <row r="408" spans="1:9" s="62" customFormat="1" outlineLevel="6" x14ac:dyDescent="0.25">
      <c r="A408" s="69" t="s">
        <v>392</v>
      </c>
      <c r="B408" s="59" t="s">
        <v>92</v>
      </c>
      <c r="C408" s="59" t="s">
        <v>13</v>
      </c>
      <c r="D408" s="59" t="s">
        <v>14</v>
      </c>
      <c r="E408" s="59" t="s">
        <v>15</v>
      </c>
      <c r="F408" s="51">
        <f>F409</f>
        <v>3869696.4</v>
      </c>
      <c r="G408" s="51"/>
      <c r="H408" s="70"/>
      <c r="I408" s="70"/>
    </row>
    <row r="409" spans="1:9" s="62" customFormat="1" ht="31.5" outlineLevel="6" x14ac:dyDescent="0.25">
      <c r="A409" s="58" t="s">
        <v>393</v>
      </c>
      <c r="B409" s="59" t="s">
        <v>92</v>
      </c>
      <c r="C409" s="59" t="s">
        <v>33</v>
      </c>
      <c r="D409" s="59" t="s">
        <v>14</v>
      </c>
      <c r="E409" s="59" t="s">
        <v>15</v>
      </c>
      <c r="F409" s="51">
        <f>F410</f>
        <v>3869696.4</v>
      </c>
      <c r="G409" s="51"/>
    </row>
    <row r="410" spans="1:9" s="62" customFormat="1" ht="31.5" outlineLevel="6" x14ac:dyDescent="0.25">
      <c r="A410" s="58" t="s">
        <v>246</v>
      </c>
      <c r="B410" s="59" t="s">
        <v>92</v>
      </c>
      <c r="C410" s="59" t="s">
        <v>33</v>
      </c>
      <c r="D410" s="59" t="s">
        <v>247</v>
      </c>
      <c r="E410" s="59" t="s">
        <v>15</v>
      </c>
      <c r="F410" s="51">
        <f>F411</f>
        <v>3869696.4</v>
      </c>
      <c r="G410" s="51"/>
    </row>
    <row r="411" spans="1:9" s="62" customFormat="1" ht="47.25" outlineLevel="6" x14ac:dyDescent="0.25">
      <c r="A411" s="42" t="s">
        <v>394</v>
      </c>
      <c r="B411" s="43" t="s">
        <v>92</v>
      </c>
      <c r="C411" s="43" t="s">
        <v>33</v>
      </c>
      <c r="D411" s="43" t="s">
        <v>395</v>
      </c>
      <c r="E411" s="43" t="s">
        <v>15</v>
      </c>
      <c r="F411" s="31">
        <f>F412</f>
        <v>3869696.4</v>
      </c>
      <c r="G411" s="31"/>
    </row>
    <row r="412" spans="1:9" s="62" customFormat="1" ht="31.5" outlineLevel="6" x14ac:dyDescent="0.25">
      <c r="A412" s="42" t="s">
        <v>118</v>
      </c>
      <c r="B412" s="43" t="s">
        <v>92</v>
      </c>
      <c r="C412" s="43" t="s">
        <v>33</v>
      </c>
      <c r="D412" s="43" t="s">
        <v>396</v>
      </c>
      <c r="E412" s="43" t="s">
        <v>15</v>
      </c>
      <c r="F412" s="31">
        <f>F413</f>
        <v>3869696.4</v>
      </c>
      <c r="G412" s="31"/>
    </row>
    <row r="413" spans="1:9" s="62" customFormat="1" ht="31.5" outlineLevel="6" x14ac:dyDescent="0.25">
      <c r="A413" s="42" t="s">
        <v>30</v>
      </c>
      <c r="B413" s="43" t="s">
        <v>92</v>
      </c>
      <c r="C413" s="43" t="s">
        <v>33</v>
      </c>
      <c r="D413" s="43" t="s">
        <v>396</v>
      </c>
      <c r="E413" s="43" t="s">
        <v>31</v>
      </c>
      <c r="F413" s="31">
        <f>'[1]Приложение_7 '!G368</f>
        <v>3869696.4</v>
      </c>
      <c r="G413" s="31"/>
    </row>
    <row r="414" spans="1:9" s="17" customFormat="1" x14ac:dyDescent="0.25">
      <c r="A414" s="13" t="s">
        <v>397</v>
      </c>
      <c r="B414" s="14" t="s">
        <v>398</v>
      </c>
      <c r="C414" s="14" t="s">
        <v>13</v>
      </c>
      <c r="D414" s="14" t="s">
        <v>14</v>
      </c>
      <c r="E414" s="14" t="s">
        <v>15</v>
      </c>
      <c r="F414" s="15">
        <f>F415+F446+F492+F578+F633</f>
        <v>1722930771.6200001</v>
      </c>
      <c r="G414" s="15">
        <f>G415+G446+G492+G578+G633</f>
        <v>942845475.67999995</v>
      </c>
      <c r="H414" s="16"/>
      <c r="I414" s="16"/>
    </row>
    <row r="415" spans="1:9" s="17" customFormat="1" ht="25.5" customHeight="1" outlineLevel="1" x14ac:dyDescent="0.25">
      <c r="A415" s="13" t="s">
        <v>399</v>
      </c>
      <c r="B415" s="14" t="s">
        <v>398</v>
      </c>
      <c r="C415" s="14" t="s">
        <v>12</v>
      </c>
      <c r="D415" s="14" t="s">
        <v>14</v>
      </c>
      <c r="E415" s="14" t="s">
        <v>15</v>
      </c>
      <c r="F415" s="15">
        <f>F416+F441</f>
        <v>672870174.08999991</v>
      </c>
      <c r="G415" s="15">
        <f>G416+G441</f>
        <v>415277281.81</v>
      </c>
    </row>
    <row r="416" spans="1:9" ht="31.5" outlineLevel="2" x14ac:dyDescent="0.25">
      <c r="A416" s="13" t="s">
        <v>58</v>
      </c>
      <c r="B416" s="14" t="s">
        <v>398</v>
      </c>
      <c r="C416" s="14" t="s">
        <v>12</v>
      </c>
      <c r="D416" s="14" t="s">
        <v>59</v>
      </c>
      <c r="E416" s="14" t="s">
        <v>15</v>
      </c>
      <c r="F416" s="15">
        <f>F417+F435</f>
        <v>670569864.08999991</v>
      </c>
      <c r="G416" s="15">
        <f>G417+G435</f>
        <v>415277281.81</v>
      </c>
    </row>
    <row r="417" spans="1:7" ht="31.5" outlineLevel="3" x14ac:dyDescent="0.25">
      <c r="A417" s="13" t="s">
        <v>400</v>
      </c>
      <c r="B417" s="14" t="s">
        <v>398</v>
      </c>
      <c r="C417" s="14" t="s">
        <v>12</v>
      </c>
      <c r="D417" s="14" t="s">
        <v>401</v>
      </c>
      <c r="E417" s="14" t="s">
        <v>15</v>
      </c>
      <c r="F417" s="15">
        <f>F418+F421+F424+F427</f>
        <v>667852515.08999991</v>
      </c>
      <c r="G417" s="15">
        <f>G418+G421+G424+G427</f>
        <v>415277281.81</v>
      </c>
    </row>
    <row r="418" spans="1:7" ht="80.45" customHeight="1" outlineLevel="4" x14ac:dyDescent="0.25">
      <c r="A418" s="25" t="s">
        <v>402</v>
      </c>
      <c r="B418" s="29" t="s">
        <v>398</v>
      </c>
      <c r="C418" s="29" t="s">
        <v>12</v>
      </c>
      <c r="D418" s="30" t="s">
        <v>403</v>
      </c>
      <c r="E418" s="29" t="s">
        <v>15</v>
      </c>
      <c r="F418" s="21">
        <f>F419</f>
        <v>402090300</v>
      </c>
      <c r="G418" s="21">
        <f>G419</f>
        <v>402090300</v>
      </c>
    </row>
    <row r="419" spans="1:7" ht="63" outlineLevel="6" x14ac:dyDescent="0.25">
      <c r="A419" s="25" t="s">
        <v>404</v>
      </c>
      <c r="B419" s="30" t="s">
        <v>398</v>
      </c>
      <c r="C419" s="30" t="s">
        <v>12</v>
      </c>
      <c r="D419" s="30" t="s">
        <v>405</v>
      </c>
      <c r="E419" s="30" t="s">
        <v>15</v>
      </c>
      <c r="F419" s="21">
        <f>F420</f>
        <v>402090300</v>
      </c>
      <c r="G419" s="21">
        <f>G420</f>
        <v>402090300</v>
      </c>
    </row>
    <row r="420" spans="1:7" ht="31.5" outlineLevel="6" x14ac:dyDescent="0.25">
      <c r="A420" s="25" t="s">
        <v>112</v>
      </c>
      <c r="B420" s="30" t="s">
        <v>398</v>
      </c>
      <c r="C420" s="30" t="s">
        <v>12</v>
      </c>
      <c r="D420" s="24" t="s">
        <v>405</v>
      </c>
      <c r="E420" s="30" t="s">
        <v>113</v>
      </c>
      <c r="F420" s="21">
        <f>'[1]Приложение_7 '!G497</f>
        <v>402090300</v>
      </c>
      <c r="G420" s="21">
        <f>F420</f>
        <v>402090300</v>
      </c>
    </row>
    <row r="421" spans="1:7" ht="63" outlineLevel="4" x14ac:dyDescent="0.25">
      <c r="A421" s="23" t="s">
        <v>406</v>
      </c>
      <c r="B421" s="29" t="s">
        <v>398</v>
      </c>
      <c r="C421" s="29" t="s">
        <v>12</v>
      </c>
      <c r="D421" s="29" t="s">
        <v>407</v>
      </c>
      <c r="E421" s="29" t="s">
        <v>15</v>
      </c>
      <c r="F421" s="21">
        <f>F422</f>
        <v>234976652.91</v>
      </c>
      <c r="G421" s="21"/>
    </row>
    <row r="422" spans="1:7" ht="47.25" outlineLevel="5" x14ac:dyDescent="0.25">
      <c r="A422" s="25" t="s">
        <v>166</v>
      </c>
      <c r="B422" s="29" t="s">
        <v>398</v>
      </c>
      <c r="C422" s="29" t="s">
        <v>12</v>
      </c>
      <c r="D422" s="30" t="s">
        <v>408</v>
      </c>
      <c r="E422" s="29" t="s">
        <v>15</v>
      </c>
      <c r="F422" s="21">
        <f>F423</f>
        <v>234976652.91</v>
      </c>
      <c r="G422" s="22"/>
    </row>
    <row r="423" spans="1:7" ht="31.5" outlineLevel="6" x14ac:dyDescent="0.25">
      <c r="A423" s="23" t="s">
        <v>112</v>
      </c>
      <c r="B423" s="29" t="s">
        <v>398</v>
      </c>
      <c r="C423" s="29" t="s">
        <v>12</v>
      </c>
      <c r="D423" s="30" t="s">
        <v>408</v>
      </c>
      <c r="E423" s="29" t="s">
        <v>113</v>
      </c>
      <c r="F423" s="21">
        <f>'[1]Приложение_7 '!G500</f>
        <v>234976652.91</v>
      </c>
      <c r="G423" s="22"/>
    </row>
    <row r="424" spans="1:7" outlineLevel="4" x14ac:dyDescent="0.25">
      <c r="A424" s="23" t="s">
        <v>409</v>
      </c>
      <c r="B424" s="29" t="s">
        <v>398</v>
      </c>
      <c r="C424" s="29" t="s">
        <v>12</v>
      </c>
      <c r="D424" s="29" t="s">
        <v>410</v>
      </c>
      <c r="E424" s="29" t="s">
        <v>15</v>
      </c>
      <c r="F424" s="21">
        <f>F425</f>
        <v>10435799</v>
      </c>
      <c r="G424" s="22"/>
    </row>
    <row r="425" spans="1:7" ht="63" outlineLevel="5" x14ac:dyDescent="0.25">
      <c r="A425" s="23" t="s">
        <v>54</v>
      </c>
      <c r="B425" s="29" t="s">
        <v>398</v>
      </c>
      <c r="C425" s="29" t="s">
        <v>12</v>
      </c>
      <c r="D425" s="29" t="s">
        <v>411</v>
      </c>
      <c r="E425" s="29" t="s">
        <v>15</v>
      </c>
      <c r="F425" s="21">
        <f>F426</f>
        <v>10435799</v>
      </c>
      <c r="G425" s="22"/>
    </row>
    <row r="426" spans="1:7" ht="31.5" outlineLevel="6" x14ac:dyDescent="0.25">
      <c r="A426" s="23" t="s">
        <v>112</v>
      </c>
      <c r="B426" s="29" t="s">
        <v>398</v>
      </c>
      <c r="C426" s="29" t="s">
        <v>12</v>
      </c>
      <c r="D426" s="29" t="s">
        <v>411</v>
      </c>
      <c r="E426" s="29" t="s">
        <v>113</v>
      </c>
      <c r="F426" s="21">
        <f>'[1]Приложение_7 '!G503</f>
        <v>10435799</v>
      </c>
      <c r="G426" s="22"/>
    </row>
    <row r="427" spans="1:7" s="47" customFormat="1" ht="61.5" customHeight="1" outlineLevel="6" x14ac:dyDescent="0.25">
      <c r="A427" s="71" t="s">
        <v>412</v>
      </c>
      <c r="B427" s="116" t="s">
        <v>398</v>
      </c>
      <c r="C427" s="116" t="s">
        <v>12</v>
      </c>
      <c r="D427" s="116" t="s">
        <v>413</v>
      </c>
      <c r="E427" s="116" t="s">
        <v>15</v>
      </c>
      <c r="F427" s="118">
        <f>F429+F431+F433</f>
        <v>20349763.180000003</v>
      </c>
      <c r="G427" s="118">
        <f>G429+G431+G433</f>
        <v>13186981.810000001</v>
      </c>
    </row>
    <row r="428" spans="1:7" s="47" customFormat="1" ht="86.25" customHeight="1" outlineLevel="6" x14ac:dyDescent="0.25">
      <c r="A428" s="72" t="s">
        <v>414</v>
      </c>
      <c r="B428" s="117"/>
      <c r="C428" s="117"/>
      <c r="D428" s="117"/>
      <c r="E428" s="117"/>
      <c r="F428" s="119"/>
      <c r="G428" s="119"/>
    </row>
    <row r="429" spans="1:7" s="47" customFormat="1" ht="66" customHeight="1" outlineLevel="6" x14ac:dyDescent="0.25">
      <c r="A429" s="25" t="s">
        <v>415</v>
      </c>
      <c r="B429" s="73" t="s">
        <v>398</v>
      </c>
      <c r="C429" s="73" t="s">
        <v>12</v>
      </c>
      <c r="D429" s="73" t="s">
        <v>416</v>
      </c>
      <c r="E429" s="73" t="s">
        <v>15</v>
      </c>
      <c r="F429" s="74">
        <f>F430</f>
        <v>13186981.810000001</v>
      </c>
      <c r="G429" s="74">
        <f>F429</f>
        <v>13186981.810000001</v>
      </c>
    </row>
    <row r="430" spans="1:7" s="47" customFormat="1" ht="48.75" customHeight="1" outlineLevel="6" x14ac:dyDescent="0.25">
      <c r="A430" s="75" t="s">
        <v>112</v>
      </c>
      <c r="B430" s="73" t="s">
        <v>398</v>
      </c>
      <c r="C430" s="73" t="s">
        <v>12</v>
      </c>
      <c r="D430" s="73" t="s">
        <v>416</v>
      </c>
      <c r="E430" s="73" t="s">
        <v>113</v>
      </c>
      <c r="F430" s="74">
        <f>'[1]Приложение_7 '!G507</f>
        <v>13186981.810000001</v>
      </c>
      <c r="G430" s="74">
        <f>F430</f>
        <v>13186981.810000001</v>
      </c>
    </row>
    <row r="431" spans="1:7" s="47" customFormat="1" ht="114" customHeight="1" outlineLevel="6" x14ac:dyDescent="0.25">
      <c r="A431" s="75" t="s">
        <v>417</v>
      </c>
      <c r="B431" s="73" t="s">
        <v>398</v>
      </c>
      <c r="C431" s="73" t="s">
        <v>12</v>
      </c>
      <c r="D431" s="73" t="s">
        <v>418</v>
      </c>
      <c r="E431" s="73" t="s">
        <v>15</v>
      </c>
      <c r="F431" s="74">
        <f>F432</f>
        <v>6093566.6100000003</v>
      </c>
      <c r="G431" s="76"/>
    </row>
    <row r="432" spans="1:7" s="47" customFormat="1" ht="39.75" customHeight="1" outlineLevel="6" x14ac:dyDescent="0.25">
      <c r="A432" s="75" t="s">
        <v>112</v>
      </c>
      <c r="B432" s="73" t="s">
        <v>398</v>
      </c>
      <c r="C432" s="73" t="s">
        <v>12</v>
      </c>
      <c r="D432" s="73" t="s">
        <v>418</v>
      </c>
      <c r="E432" s="73" t="s">
        <v>113</v>
      </c>
      <c r="F432" s="74">
        <f>'[1]Приложение_7 '!G509</f>
        <v>6093566.6100000003</v>
      </c>
      <c r="G432" s="76"/>
    </row>
    <row r="433" spans="1:7" s="47" customFormat="1" ht="67.5" customHeight="1" outlineLevel="6" x14ac:dyDescent="0.25">
      <c r="A433" s="75" t="s">
        <v>419</v>
      </c>
      <c r="B433" s="73" t="s">
        <v>398</v>
      </c>
      <c r="C433" s="73" t="s">
        <v>12</v>
      </c>
      <c r="D433" s="73" t="s">
        <v>420</v>
      </c>
      <c r="E433" s="73" t="s">
        <v>15</v>
      </c>
      <c r="F433" s="74">
        <f>F434</f>
        <v>1069214.76</v>
      </c>
      <c r="G433" s="77"/>
    </row>
    <row r="434" spans="1:7" s="47" customFormat="1" ht="39.75" customHeight="1" outlineLevel="6" x14ac:dyDescent="0.25">
      <c r="A434" s="75" t="s">
        <v>112</v>
      </c>
      <c r="B434" s="73" t="s">
        <v>398</v>
      </c>
      <c r="C434" s="73" t="s">
        <v>12</v>
      </c>
      <c r="D434" s="73" t="s">
        <v>420</v>
      </c>
      <c r="E434" s="73" t="s">
        <v>113</v>
      </c>
      <c r="F434" s="74">
        <f>'[1]Приложение_7 '!G511</f>
        <v>1069214.76</v>
      </c>
      <c r="G434" s="77"/>
    </row>
    <row r="435" spans="1:7" ht="47.25" outlineLevel="6" x14ac:dyDescent="0.25">
      <c r="A435" s="19" t="s">
        <v>421</v>
      </c>
      <c r="B435" s="20" t="s">
        <v>398</v>
      </c>
      <c r="C435" s="20" t="s">
        <v>12</v>
      </c>
      <c r="D435" s="20" t="s">
        <v>422</v>
      </c>
      <c r="E435" s="20" t="s">
        <v>15</v>
      </c>
      <c r="F435" s="51">
        <f>F436</f>
        <v>2717349</v>
      </c>
      <c r="G435" s="51"/>
    </row>
    <row r="436" spans="1:7" ht="47.25" outlineLevel="6" x14ac:dyDescent="0.25">
      <c r="A436" s="25" t="s">
        <v>423</v>
      </c>
      <c r="B436" s="24" t="s">
        <v>398</v>
      </c>
      <c r="C436" s="24" t="s">
        <v>12</v>
      </c>
      <c r="D436" s="24" t="s">
        <v>424</v>
      </c>
      <c r="E436" s="24" t="s">
        <v>15</v>
      </c>
      <c r="F436" s="31">
        <f>F437+F439</f>
        <v>2717349</v>
      </c>
      <c r="G436" s="31"/>
    </row>
    <row r="437" spans="1:7" ht="30" customHeight="1" outlineLevel="6" x14ac:dyDescent="0.25">
      <c r="A437" s="25" t="s">
        <v>212</v>
      </c>
      <c r="B437" s="24" t="s">
        <v>398</v>
      </c>
      <c r="C437" s="24" t="s">
        <v>12</v>
      </c>
      <c r="D437" s="24" t="s">
        <v>425</v>
      </c>
      <c r="E437" s="24" t="s">
        <v>15</v>
      </c>
      <c r="F437" s="77">
        <f>F438</f>
        <v>317349</v>
      </c>
      <c r="G437" s="64"/>
    </row>
    <row r="438" spans="1:7" ht="31.5" outlineLevel="6" x14ac:dyDescent="0.25">
      <c r="A438" s="25" t="s">
        <v>112</v>
      </c>
      <c r="B438" s="24" t="s">
        <v>398</v>
      </c>
      <c r="C438" s="24" t="s">
        <v>12</v>
      </c>
      <c r="D438" s="24" t="s">
        <v>425</v>
      </c>
      <c r="E438" s="24" t="s">
        <v>113</v>
      </c>
      <c r="F438" s="77">
        <f>'[1]Приложение_7 '!G515</f>
        <v>317349</v>
      </c>
      <c r="G438" s="64"/>
    </row>
    <row r="439" spans="1:7" s="28" customFormat="1" ht="30.75" customHeight="1" outlineLevel="6" x14ac:dyDescent="0.25">
      <c r="A439" s="48" t="s">
        <v>118</v>
      </c>
      <c r="B439" s="49" t="s">
        <v>398</v>
      </c>
      <c r="C439" s="49" t="s">
        <v>12</v>
      </c>
      <c r="D439" s="49" t="s">
        <v>426</v>
      </c>
      <c r="E439" s="49" t="s">
        <v>15</v>
      </c>
      <c r="F439" s="78">
        <f>F440</f>
        <v>2400000</v>
      </c>
      <c r="G439" s="79"/>
    </row>
    <row r="440" spans="1:7" s="28" customFormat="1" ht="35.25" customHeight="1" outlineLevel="6" x14ac:dyDescent="0.25">
      <c r="A440" s="48" t="s">
        <v>112</v>
      </c>
      <c r="B440" s="49" t="s">
        <v>398</v>
      </c>
      <c r="C440" s="49" t="s">
        <v>12</v>
      </c>
      <c r="D440" s="49" t="s">
        <v>426</v>
      </c>
      <c r="E440" s="49" t="s">
        <v>113</v>
      </c>
      <c r="F440" s="78">
        <f>'[1]Приложение_7 '!G517</f>
        <v>2400000</v>
      </c>
      <c r="G440" s="79"/>
    </row>
    <row r="441" spans="1:7" ht="31.5" outlineLevel="2" x14ac:dyDescent="0.25">
      <c r="A441" s="13" t="s">
        <v>139</v>
      </c>
      <c r="B441" s="14" t="s">
        <v>398</v>
      </c>
      <c r="C441" s="14" t="s">
        <v>12</v>
      </c>
      <c r="D441" s="14" t="s">
        <v>140</v>
      </c>
      <c r="E441" s="14" t="s">
        <v>15</v>
      </c>
      <c r="F441" s="15">
        <f>F442</f>
        <v>2300310</v>
      </c>
      <c r="G441" s="18"/>
    </row>
    <row r="442" spans="1:7" ht="47.25" outlineLevel="3" x14ac:dyDescent="0.25">
      <c r="A442" s="13" t="s">
        <v>141</v>
      </c>
      <c r="B442" s="14" t="s">
        <v>398</v>
      </c>
      <c r="C442" s="14" t="s">
        <v>12</v>
      </c>
      <c r="D442" s="14" t="s">
        <v>142</v>
      </c>
      <c r="E442" s="14" t="s">
        <v>15</v>
      </c>
      <c r="F442" s="15">
        <f>F443</f>
        <v>2300310</v>
      </c>
      <c r="G442" s="18"/>
    </row>
    <row r="443" spans="1:7" ht="31.5" outlineLevel="4" x14ac:dyDescent="0.25">
      <c r="A443" s="23" t="s">
        <v>156</v>
      </c>
      <c r="B443" s="29" t="s">
        <v>398</v>
      </c>
      <c r="C443" s="29" t="s">
        <v>12</v>
      </c>
      <c r="D443" s="29" t="s">
        <v>157</v>
      </c>
      <c r="E443" s="29" t="s">
        <v>15</v>
      </c>
      <c r="F443" s="21">
        <f>F444</f>
        <v>2300310</v>
      </c>
      <c r="G443" s="22"/>
    </row>
    <row r="444" spans="1:7" ht="31.5" outlineLevel="5" x14ac:dyDescent="0.25">
      <c r="A444" s="23" t="s">
        <v>118</v>
      </c>
      <c r="B444" s="29" t="s">
        <v>398</v>
      </c>
      <c r="C444" s="29" t="s">
        <v>12</v>
      </c>
      <c r="D444" s="29" t="s">
        <v>158</v>
      </c>
      <c r="E444" s="29" t="s">
        <v>15</v>
      </c>
      <c r="F444" s="21">
        <f>F445</f>
        <v>2300310</v>
      </c>
      <c r="G444" s="22"/>
    </row>
    <row r="445" spans="1:7" ht="31.5" outlineLevel="6" x14ac:dyDescent="0.25">
      <c r="A445" s="23" t="s">
        <v>112</v>
      </c>
      <c r="B445" s="29" t="s">
        <v>398</v>
      </c>
      <c r="C445" s="29" t="s">
        <v>12</v>
      </c>
      <c r="D445" s="29" t="s">
        <v>158</v>
      </c>
      <c r="E445" s="29" t="s">
        <v>113</v>
      </c>
      <c r="F445" s="21">
        <f>'[1]Приложение_7 '!G522</f>
        <v>2300310</v>
      </c>
      <c r="G445" s="22"/>
    </row>
    <row r="446" spans="1:7" s="17" customFormat="1" ht="28.5" customHeight="1" outlineLevel="1" x14ac:dyDescent="0.25">
      <c r="A446" s="13" t="s">
        <v>427</v>
      </c>
      <c r="B446" s="14" t="s">
        <v>398</v>
      </c>
      <c r="C446" s="14" t="s">
        <v>17</v>
      </c>
      <c r="D446" s="14" t="s">
        <v>14</v>
      </c>
      <c r="E446" s="14" t="s">
        <v>15</v>
      </c>
      <c r="F446" s="15">
        <f>F447+F487</f>
        <v>553253579.97000003</v>
      </c>
      <c r="G446" s="15">
        <f>G447+G487</f>
        <v>446106080.26999998</v>
      </c>
    </row>
    <row r="447" spans="1:7" ht="31.5" outlineLevel="2" x14ac:dyDescent="0.25">
      <c r="A447" s="13" t="s">
        <v>58</v>
      </c>
      <c r="B447" s="14" t="s">
        <v>398</v>
      </c>
      <c r="C447" s="14" t="s">
        <v>17</v>
      </c>
      <c r="D447" s="14" t="s">
        <v>59</v>
      </c>
      <c r="E447" s="14" t="s">
        <v>15</v>
      </c>
      <c r="F447" s="15">
        <f>F448+F479+F470</f>
        <v>552053798.97000003</v>
      </c>
      <c r="G447" s="15">
        <f>G448+G479+G470</f>
        <v>446106080.26999998</v>
      </c>
    </row>
    <row r="448" spans="1:7" ht="47.25" outlineLevel="3" x14ac:dyDescent="0.25">
      <c r="A448" s="13" t="s">
        <v>428</v>
      </c>
      <c r="B448" s="14" t="s">
        <v>398</v>
      </c>
      <c r="C448" s="14" t="s">
        <v>17</v>
      </c>
      <c r="D448" s="14" t="s">
        <v>429</v>
      </c>
      <c r="E448" s="14" t="s">
        <v>15</v>
      </c>
      <c r="F448" s="15">
        <f>F449+F461+F464+F467+F452</f>
        <v>535606909.26999998</v>
      </c>
      <c r="G448" s="15">
        <f>G449+G461+G464+G467+G452</f>
        <v>433212691.24000001</v>
      </c>
    </row>
    <row r="449" spans="1:7" ht="65.25" customHeight="1" outlineLevel="4" x14ac:dyDescent="0.25">
      <c r="A449" s="25" t="s">
        <v>430</v>
      </c>
      <c r="B449" s="29" t="s">
        <v>398</v>
      </c>
      <c r="C449" s="29" t="s">
        <v>17</v>
      </c>
      <c r="D449" s="24" t="s">
        <v>431</v>
      </c>
      <c r="E449" s="29" t="s">
        <v>15</v>
      </c>
      <c r="F449" s="21">
        <f>F450</f>
        <v>429322100</v>
      </c>
      <c r="G449" s="21">
        <f>G450</f>
        <v>429322100</v>
      </c>
    </row>
    <row r="450" spans="1:7" ht="63" outlineLevel="5" x14ac:dyDescent="0.25">
      <c r="A450" s="25" t="s">
        <v>404</v>
      </c>
      <c r="B450" s="29" t="s">
        <v>398</v>
      </c>
      <c r="C450" s="29" t="s">
        <v>17</v>
      </c>
      <c r="D450" s="24" t="s">
        <v>432</v>
      </c>
      <c r="E450" s="29" t="s">
        <v>15</v>
      </c>
      <c r="F450" s="21">
        <f>F451</f>
        <v>429322100</v>
      </c>
      <c r="G450" s="21">
        <f>G451</f>
        <v>429322100</v>
      </c>
    </row>
    <row r="451" spans="1:7" ht="31.5" outlineLevel="6" x14ac:dyDescent="0.25">
      <c r="A451" s="23" t="s">
        <v>112</v>
      </c>
      <c r="B451" s="29" t="s">
        <v>398</v>
      </c>
      <c r="C451" s="29" t="s">
        <v>17</v>
      </c>
      <c r="D451" s="24" t="s">
        <v>432</v>
      </c>
      <c r="E451" s="29" t="s">
        <v>113</v>
      </c>
      <c r="F451" s="21">
        <f>'[1]Приложение_7 '!G528</f>
        <v>429322100</v>
      </c>
      <c r="G451" s="21">
        <f>F451</f>
        <v>429322100</v>
      </c>
    </row>
    <row r="452" spans="1:7" ht="94.5" outlineLevel="6" x14ac:dyDescent="0.25">
      <c r="A452" s="71" t="s">
        <v>433</v>
      </c>
      <c r="B452" s="105" t="s">
        <v>398</v>
      </c>
      <c r="C452" s="105" t="s">
        <v>17</v>
      </c>
      <c r="D452" s="105" t="s">
        <v>434</v>
      </c>
      <c r="E452" s="105" t="s">
        <v>15</v>
      </c>
      <c r="F452" s="113">
        <f>F457+F459</f>
        <v>583153.89</v>
      </c>
      <c r="G452" s="113">
        <f>G457+G459</f>
        <v>539417.35</v>
      </c>
    </row>
    <row r="453" spans="1:7" ht="110.25" outlineLevel="6" x14ac:dyDescent="0.25">
      <c r="A453" s="65" t="s">
        <v>435</v>
      </c>
      <c r="B453" s="111"/>
      <c r="C453" s="111"/>
      <c r="D453" s="111"/>
      <c r="E453" s="111"/>
      <c r="F453" s="115"/>
      <c r="G453" s="115"/>
    </row>
    <row r="454" spans="1:7" ht="78.75" outlineLevel="6" x14ac:dyDescent="0.25">
      <c r="A454" s="80" t="s">
        <v>436</v>
      </c>
      <c r="B454" s="111"/>
      <c r="C454" s="111"/>
      <c r="D454" s="111"/>
      <c r="E454" s="111"/>
      <c r="F454" s="115"/>
      <c r="G454" s="115"/>
    </row>
    <row r="455" spans="1:7" ht="110.25" outlineLevel="6" x14ac:dyDescent="0.25">
      <c r="A455" s="65" t="s">
        <v>437</v>
      </c>
      <c r="B455" s="111"/>
      <c r="C455" s="111"/>
      <c r="D455" s="111"/>
      <c r="E455" s="111"/>
      <c r="F455" s="115"/>
      <c r="G455" s="115"/>
    </row>
    <row r="456" spans="1:7" ht="94.5" outlineLevel="6" x14ac:dyDescent="0.25">
      <c r="A456" s="72" t="s">
        <v>438</v>
      </c>
      <c r="B456" s="106"/>
      <c r="C456" s="106"/>
      <c r="D456" s="106"/>
      <c r="E456" s="106"/>
      <c r="F456" s="114"/>
      <c r="G456" s="114"/>
    </row>
    <row r="457" spans="1:7" ht="63" outlineLevel="6" x14ac:dyDescent="0.25">
      <c r="A457" s="25" t="s">
        <v>415</v>
      </c>
      <c r="B457" s="24" t="s">
        <v>398</v>
      </c>
      <c r="C457" s="24" t="s">
        <v>17</v>
      </c>
      <c r="D457" s="24" t="s">
        <v>439</v>
      </c>
      <c r="E457" s="24" t="s">
        <v>15</v>
      </c>
      <c r="F457" s="31">
        <f>F458</f>
        <v>539417.35</v>
      </c>
      <c r="G457" s="31">
        <f>G458</f>
        <v>539417.35</v>
      </c>
    </row>
    <row r="458" spans="1:7" ht="31.5" outlineLevel="6" x14ac:dyDescent="0.25">
      <c r="A458" s="25" t="s">
        <v>112</v>
      </c>
      <c r="B458" s="24" t="s">
        <v>398</v>
      </c>
      <c r="C458" s="24" t="s">
        <v>17</v>
      </c>
      <c r="D458" s="24" t="s">
        <v>439</v>
      </c>
      <c r="E458" s="24" t="s">
        <v>113</v>
      </c>
      <c r="F458" s="31">
        <f>'[1]Приложение_7 '!G535</f>
        <v>539417.35</v>
      </c>
      <c r="G458" s="31">
        <f>F458</f>
        <v>539417.35</v>
      </c>
    </row>
    <row r="459" spans="1:7" ht="94.5" outlineLevel="6" x14ac:dyDescent="0.25">
      <c r="A459" s="25" t="s">
        <v>419</v>
      </c>
      <c r="B459" s="24" t="s">
        <v>398</v>
      </c>
      <c r="C459" s="24" t="s">
        <v>17</v>
      </c>
      <c r="D459" s="24" t="s">
        <v>440</v>
      </c>
      <c r="E459" s="24" t="s">
        <v>15</v>
      </c>
      <c r="F459" s="21">
        <f>F460</f>
        <v>43736.54</v>
      </c>
      <c r="G459" s="21"/>
    </row>
    <row r="460" spans="1:7" ht="31.5" outlineLevel="6" x14ac:dyDescent="0.25">
      <c r="A460" s="25" t="s">
        <v>112</v>
      </c>
      <c r="B460" s="24" t="s">
        <v>398</v>
      </c>
      <c r="C460" s="24" t="s">
        <v>17</v>
      </c>
      <c r="D460" s="24" t="s">
        <v>440</v>
      </c>
      <c r="E460" s="24" t="s">
        <v>113</v>
      </c>
      <c r="F460" s="21">
        <f>'[1]Приложение_7 '!G537</f>
        <v>43736.54</v>
      </c>
      <c r="G460" s="21"/>
    </row>
    <row r="461" spans="1:7" ht="78.75" outlineLevel="4" x14ac:dyDescent="0.25">
      <c r="A461" s="23" t="s">
        <v>441</v>
      </c>
      <c r="B461" s="29" t="s">
        <v>398</v>
      </c>
      <c r="C461" s="29" t="s">
        <v>17</v>
      </c>
      <c r="D461" s="29" t="s">
        <v>442</v>
      </c>
      <c r="E461" s="29" t="s">
        <v>15</v>
      </c>
      <c r="F461" s="21">
        <f>F462</f>
        <v>95067330.689999998</v>
      </c>
      <c r="G461" s="21"/>
    </row>
    <row r="462" spans="1:7" ht="47.25" outlineLevel="5" x14ac:dyDescent="0.25">
      <c r="A462" s="25" t="s">
        <v>166</v>
      </c>
      <c r="B462" s="29" t="s">
        <v>398</v>
      </c>
      <c r="C462" s="29" t="s">
        <v>17</v>
      </c>
      <c r="D462" s="30" t="s">
        <v>443</v>
      </c>
      <c r="E462" s="29" t="s">
        <v>15</v>
      </c>
      <c r="F462" s="21">
        <f>F463</f>
        <v>95067330.689999998</v>
      </c>
      <c r="G462" s="22"/>
    </row>
    <row r="463" spans="1:7" ht="31.5" outlineLevel="6" x14ac:dyDescent="0.25">
      <c r="A463" s="23" t="s">
        <v>112</v>
      </c>
      <c r="B463" s="29" t="s">
        <v>398</v>
      </c>
      <c r="C463" s="29" t="s">
        <v>17</v>
      </c>
      <c r="D463" s="30" t="s">
        <v>443</v>
      </c>
      <c r="E463" s="29" t="s">
        <v>113</v>
      </c>
      <c r="F463" s="21">
        <f>'[1]Приложение_7 '!G540</f>
        <v>95067330.689999998</v>
      </c>
      <c r="G463" s="22"/>
    </row>
    <row r="464" spans="1:7" outlineLevel="4" x14ac:dyDescent="0.25">
      <c r="A464" s="23" t="s">
        <v>409</v>
      </c>
      <c r="B464" s="29" t="s">
        <v>398</v>
      </c>
      <c r="C464" s="29" t="s">
        <v>17</v>
      </c>
      <c r="D464" s="29" t="s">
        <v>444</v>
      </c>
      <c r="E464" s="29" t="s">
        <v>15</v>
      </c>
      <c r="F464" s="21">
        <f>F465</f>
        <v>7011434</v>
      </c>
      <c r="G464" s="22"/>
    </row>
    <row r="465" spans="1:7" ht="63" outlineLevel="5" x14ac:dyDescent="0.25">
      <c r="A465" s="23" t="s">
        <v>54</v>
      </c>
      <c r="B465" s="29" t="s">
        <v>398</v>
      </c>
      <c r="C465" s="29" t="s">
        <v>17</v>
      </c>
      <c r="D465" s="29" t="s">
        <v>445</v>
      </c>
      <c r="E465" s="29" t="s">
        <v>15</v>
      </c>
      <c r="F465" s="21">
        <f>F466</f>
        <v>7011434</v>
      </c>
      <c r="G465" s="22"/>
    </row>
    <row r="466" spans="1:7" ht="31.5" outlineLevel="6" x14ac:dyDescent="0.25">
      <c r="A466" s="23" t="s">
        <v>112</v>
      </c>
      <c r="B466" s="29" t="s">
        <v>398</v>
      </c>
      <c r="C466" s="29" t="s">
        <v>17</v>
      </c>
      <c r="D466" s="29" t="s">
        <v>445</v>
      </c>
      <c r="E466" s="29" t="s">
        <v>113</v>
      </c>
      <c r="F466" s="21">
        <f>'[1]Приложение_7 '!G543</f>
        <v>7011434</v>
      </c>
      <c r="G466" s="22"/>
    </row>
    <row r="467" spans="1:7" ht="94.5" outlineLevel="6" x14ac:dyDescent="0.25">
      <c r="A467" s="25" t="s">
        <v>446</v>
      </c>
      <c r="B467" s="24" t="s">
        <v>398</v>
      </c>
      <c r="C467" s="24" t="s">
        <v>17</v>
      </c>
      <c r="D467" s="24" t="s">
        <v>447</v>
      </c>
      <c r="E467" s="24" t="s">
        <v>15</v>
      </c>
      <c r="F467" s="31">
        <f>F468</f>
        <v>3622890.69</v>
      </c>
      <c r="G467" s="22">
        <f>G468</f>
        <v>3351173.89</v>
      </c>
    </row>
    <row r="468" spans="1:7" ht="94.5" outlineLevel="6" x14ac:dyDescent="0.25">
      <c r="A468" s="25" t="s">
        <v>446</v>
      </c>
      <c r="B468" s="24" t="s">
        <v>398</v>
      </c>
      <c r="C468" s="24" t="s">
        <v>17</v>
      </c>
      <c r="D468" s="24" t="s">
        <v>448</v>
      </c>
      <c r="E468" s="24" t="s">
        <v>15</v>
      </c>
      <c r="F468" s="31">
        <f>F469</f>
        <v>3622890.69</v>
      </c>
      <c r="G468" s="22">
        <f>G469</f>
        <v>3351173.89</v>
      </c>
    </row>
    <row r="469" spans="1:7" ht="31.5" outlineLevel="6" x14ac:dyDescent="0.25">
      <c r="A469" s="25" t="s">
        <v>112</v>
      </c>
      <c r="B469" s="24" t="s">
        <v>398</v>
      </c>
      <c r="C469" s="24" t="s">
        <v>17</v>
      </c>
      <c r="D469" s="24" t="s">
        <v>448</v>
      </c>
      <c r="E469" s="24" t="s">
        <v>113</v>
      </c>
      <c r="F469" s="31">
        <f>'[1]Приложение_7 '!G546</f>
        <v>3622890.69</v>
      </c>
      <c r="G469" s="22">
        <f>'[1]Приложение_7 '!H546</f>
        <v>3351173.89</v>
      </c>
    </row>
    <row r="470" spans="1:7" outlineLevel="6" x14ac:dyDescent="0.25">
      <c r="A470" s="19" t="s">
        <v>449</v>
      </c>
      <c r="B470" s="20" t="s">
        <v>398</v>
      </c>
      <c r="C470" s="20" t="s">
        <v>17</v>
      </c>
      <c r="D470" s="20" t="s">
        <v>450</v>
      </c>
      <c r="E470" s="20" t="s">
        <v>15</v>
      </c>
      <c r="F470" s="51">
        <f>F471+F476</f>
        <v>2447219.7000000002</v>
      </c>
      <c r="G470" s="51">
        <f>G471+G476</f>
        <v>1747939.03</v>
      </c>
    </row>
    <row r="471" spans="1:7" ht="31.5" outlineLevel="6" x14ac:dyDescent="0.25">
      <c r="A471" s="25" t="s">
        <v>451</v>
      </c>
      <c r="B471" s="24" t="s">
        <v>398</v>
      </c>
      <c r="C471" s="24" t="s">
        <v>17</v>
      </c>
      <c r="D471" s="24" t="s">
        <v>452</v>
      </c>
      <c r="E471" s="24" t="s">
        <v>15</v>
      </c>
      <c r="F471" s="31">
        <f>F472+F474</f>
        <v>1016987.6000000001</v>
      </c>
      <c r="G471" s="31">
        <f>G472+G474</f>
        <v>317706.93</v>
      </c>
    </row>
    <row r="472" spans="1:7" ht="78.75" outlineLevel="6" x14ac:dyDescent="0.25">
      <c r="A472" s="25" t="s">
        <v>453</v>
      </c>
      <c r="B472" s="24" t="s">
        <v>398</v>
      </c>
      <c r="C472" s="24" t="s">
        <v>17</v>
      </c>
      <c r="D472" s="24" t="s">
        <v>454</v>
      </c>
      <c r="E472" s="24" t="s">
        <v>15</v>
      </c>
      <c r="F472" s="31">
        <f>F473</f>
        <v>317706.93</v>
      </c>
      <c r="G472" s="22">
        <f>G473</f>
        <v>317706.93</v>
      </c>
    </row>
    <row r="473" spans="1:7" ht="31.5" outlineLevel="6" x14ac:dyDescent="0.25">
      <c r="A473" s="25" t="s">
        <v>112</v>
      </c>
      <c r="B473" s="24" t="s">
        <v>398</v>
      </c>
      <c r="C473" s="24" t="s">
        <v>17</v>
      </c>
      <c r="D473" s="24" t="s">
        <v>454</v>
      </c>
      <c r="E473" s="24" t="s">
        <v>113</v>
      </c>
      <c r="F473" s="31">
        <f>'[1]Приложение_7 '!G550</f>
        <v>317706.93</v>
      </c>
      <c r="G473" s="22">
        <f>F473</f>
        <v>317706.93</v>
      </c>
    </row>
    <row r="474" spans="1:7" ht="110.25" outlineLevel="6" x14ac:dyDescent="0.25">
      <c r="A474" s="25" t="s">
        <v>455</v>
      </c>
      <c r="B474" s="24" t="s">
        <v>398</v>
      </c>
      <c r="C474" s="24" t="s">
        <v>17</v>
      </c>
      <c r="D474" s="24" t="s">
        <v>456</v>
      </c>
      <c r="E474" s="24" t="s">
        <v>15</v>
      </c>
      <c r="F474" s="31">
        <f>F475</f>
        <v>699280.67</v>
      </c>
      <c r="G474" s="22"/>
    </row>
    <row r="475" spans="1:7" ht="31.5" outlineLevel="6" x14ac:dyDescent="0.25">
      <c r="A475" s="25" t="s">
        <v>112</v>
      </c>
      <c r="B475" s="24" t="s">
        <v>398</v>
      </c>
      <c r="C475" s="24" t="s">
        <v>17</v>
      </c>
      <c r="D475" s="24" t="s">
        <v>456</v>
      </c>
      <c r="E475" s="24" t="s">
        <v>113</v>
      </c>
      <c r="F475" s="31">
        <f>'[1]Приложение_7 '!G552</f>
        <v>699280.67</v>
      </c>
      <c r="G475" s="22"/>
    </row>
    <row r="476" spans="1:7" ht="31.5" outlineLevel="6" x14ac:dyDescent="0.25">
      <c r="A476" s="25" t="s">
        <v>457</v>
      </c>
      <c r="B476" s="24" t="s">
        <v>398</v>
      </c>
      <c r="C476" s="24" t="s">
        <v>17</v>
      </c>
      <c r="D476" s="24" t="s">
        <v>458</v>
      </c>
      <c r="E476" s="24" t="s">
        <v>15</v>
      </c>
      <c r="F476" s="31">
        <f>F477</f>
        <v>1430232.1</v>
      </c>
      <c r="G476" s="22">
        <f>G477</f>
        <v>1430232.1</v>
      </c>
    </row>
    <row r="477" spans="1:7" ht="31.5" outlineLevel="6" x14ac:dyDescent="0.25">
      <c r="A477" s="25" t="s">
        <v>459</v>
      </c>
      <c r="B477" s="24" t="s">
        <v>398</v>
      </c>
      <c r="C477" s="24" t="s">
        <v>17</v>
      </c>
      <c r="D477" s="24" t="s">
        <v>460</v>
      </c>
      <c r="E477" s="24" t="s">
        <v>15</v>
      </c>
      <c r="F477" s="31">
        <f>F478</f>
        <v>1430232.1</v>
      </c>
      <c r="G477" s="22">
        <f>G478</f>
        <v>1430232.1</v>
      </c>
    </row>
    <row r="478" spans="1:7" ht="31.5" outlineLevel="6" x14ac:dyDescent="0.25">
      <c r="A478" s="25" t="s">
        <v>112</v>
      </c>
      <c r="B478" s="24" t="s">
        <v>398</v>
      </c>
      <c r="C478" s="24" t="s">
        <v>17</v>
      </c>
      <c r="D478" s="24" t="s">
        <v>460</v>
      </c>
      <c r="E478" s="24" t="s">
        <v>113</v>
      </c>
      <c r="F478" s="31">
        <f>'[1]Приложение_7 '!G554</f>
        <v>1430232.1</v>
      </c>
      <c r="G478" s="22">
        <f>F478</f>
        <v>1430232.1</v>
      </c>
    </row>
    <row r="479" spans="1:7" ht="47.25" outlineLevel="3" x14ac:dyDescent="0.25">
      <c r="A479" s="13" t="s">
        <v>421</v>
      </c>
      <c r="B479" s="14" t="s">
        <v>398</v>
      </c>
      <c r="C479" s="14" t="s">
        <v>17</v>
      </c>
      <c r="D479" s="14" t="s">
        <v>422</v>
      </c>
      <c r="E479" s="14" t="s">
        <v>15</v>
      </c>
      <c r="F479" s="15">
        <f>F480</f>
        <v>13999670</v>
      </c>
      <c r="G479" s="15">
        <f>G480</f>
        <v>11145450</v>
      </c>
    </row>
    <row r="480" spans="1:7" ht="47.25" outlineLevel="3" x14ac:dyDescent="0.25">
      <c r="A480" s="25" t="s">
        <v>423</v>
      </c>
      <c r="B480" s="24" t="s">
        <v>398</v>
      </c>
      <c r="C480" s="24" t="s">
        <v>17</v>
      </c>
      <c r="D480" s="24" t="s">
        <v>424</v>
      </c>
      <c r="E480" s="24" t="s">
        <v>15</v>
      </c>
      <c r="F480" s="32">
        <f>F481+F483+F485</f>
        <v>13999670</v>
      </c>
      <c r="G480" s="32">
        <f>G481+G483+G485</f>
        <v>11145450</v>
      </c>
    </row>
    <row r="481" spans="1:7" ht="31.5" outlineLevel="3" x14ac:dyDescent="0.25">
      <c r="A481" s="25" t="s">
        <v>461</v>
      </c>
      <c r="B481" s="24" t="s">
        <v>398</v>
      </c>
      <c r="C481" s="24" t="s">
        <v>17</v>
      </c>
      <c r="D481" s="24" t="s">
        <v>462</v>
      </c>
      <c r="E481" s="24" t="s">
        <v>15</v>
      </c>
      <c r="F481" s="32">
        <f>F482</f>
        <v>11145450</v>
      </c>
      <c r="G481" s="22">
        <f>F481</f>
        <v>11145450</v>
      </c>
    </row>
    <row r="482" spans="1:7" ht="31.5" outlineLevel="3" x14ac:dyDescent="0.25">
      <c r="A482" s="25" t="s">
        <v>112</v>
      </c>
      <c r="B482" s="24" t="s">
        <v>398</v>
      </c>
      <c r="C482" s="24" t="s">
        <v>17</v>
      </c>
      <c r="D482" s="24" t="s">
        <v>462</v>
      </c>
      <c r="E482" s="24" t="s">
        <v>113</v>
      </c>
      <c r="F482" s="32">
        <f>'[1]Приложение_7 '!G559</f>
        <v>11145450</v>
      </c>
      <c r="G482" s="22">
        <f>F482</f>
        <v>11145450</v>
      </c>
    </row>
    <row r="483" spans="1:7" ht="110.25" outlineLevel="3" x14ac:dyDescent="0.25">
      <c r="A483" s="25" t="s">
        <v>463</v>
      </c>
      <c r="B483" s="24" t="s">
        <v>398</v>
      </c>
      <c r="C483" s="24" t="s">
        <v>17</v>
      </c>
      <c r="D483" s="24" t="s">
        <v>464</v>
      </c>
      <c r="E483" s="24" t="s">
        <v>15</v>
      </c>
      <c r="F483" s="32">
        <f>F484</f>
        <v>1950534.7</v>
      </c>
      <c r="G483" s="18"/>
    </row>
    <row r="484" spans="1:7" ht="31.5" outlineLevel="3" x14ac:dyDescent="0.25">
      <c r="A484" s="25" t="s">
        <v>112</v>
      </c>
      <c r="B484" s="24" t="s">
        <v>398</v>
      </c>
      <c r="C484" s="24" t="s">
        <v>17</v>
      </c>
      <c r="D484" s="24" t="s">
        <v>464</v>
      </c>
      <c r="E484" s="24" t="s">
        <v>113</v>
      </c>
      <c r="F484" s="32">
        <f>'[1]Приложение_7 '!G561</f>
        <v>1950534.7</v>
      </c>
      <c r="G484" s="18"/>
    </row>
    <row r="485" spans="1:7" ht="94.5" outlineLevel="3" x14ac:dyDescent="0.25">
      <c r="A485" s="25" t="s">
        <v>465</v>
      </c>
      <c r="B485" s="24" t="s">
        <v>398</v>
      </c>
      <c r="C485" s="24" t="s">
        <v>17</v>
      </c>
      <c r="D485" s="24" t="s">
        <v>466</v>
      </c>
      <c r="E485" s="24" t="s">
        <v>15</v>
      </c>
      <c r="F485" s="32">
        <f>F486</f>
        <v>903685.3</v>
      </c>
      <c r="G485" s="18"/>
    </row>
    <row r="486" spans="1:7" ht="31.5" outlineLevel="3" x14ac:dyDescent="0.25">
      <c r="A486" s="25" t="s">
        <v>112</v>
      </c>
      <c r="B486" s="24" t="s">
        <v>398</v>
      </c>
      <c r="C486" s="24" t="s">
        <v>17</v>
      </c>
      <c r="D486" s="24" t="s">
        <v>466</v>
      </c>
      <c r="E486" s="24" t="s">
        <v>113</v>
      </c>
      <c r="F486" s="32">
        <f>'[1]Приложение_7 '!G563</f>
        <v>903685.3</v>
      </c>
      <c r="G486" s="18"/>
    </row>
    <row r="487" spans="1:7" ht="31.5" outlineLevel="2" x14ac:dyDescent="0.25">
      <c r="A487" s="13" t="s">
        <v>139</v>
      </c>
      <c r="B487" s="14" t="s">
        <v>398</v>
      </c>
      <c r="C487" s="14" t="s">
        <v>17</v>
      </c>
      <c r="D487" s="14" t="s">
        <v>140</v>
      </c>
      <c r="E487" s="14" t="s">
        <v>15</v>
      </c>
      <c r="F487" s="15">
        <f>F488</f>
        <v>1199781</v>
      </c>
      <c r="G487" s="18"/>
    </row>
    <row r="488" spans="1:7" ht="47.25" outlineLevel="3" x14ac:dyDescent="0.25">
      <c r="A488" s="13" t="s">
        <v>141</v>
      </c>
      <c r="B488" s="14" t="s">
        <v>398</v>
      </c>
      <c r="C488" s="14" t="s">
        <v>17</v>
      </c>
      <c r="D488" s="14" t="s">
        <v>142</v>
      </c>
      <c r="E488" s="14" t="s">
        <v>15</v>
      </c>
      <c r="F488" s="15">
        <f>F489</f>
        <v>1199781</v>
      </c>
      <c r="G488" s="18"/>
    </row>
    <row r="489" spans="1:7" ht="31.5" outlineLevel="4" x14ac:dyDescent="0.25">
      <c r="A489" s="23" t="s">
        <v>156</v>
      </c>
      <c r="B489" s="29" t="s">
        <v>398</v>
      </c>
      <c r="C489" s="29" t="s">
        <v>17</v>
      </c>
      <c r="D489" s="29" t="s">
        <v>157</v>
      </c>
      <c r="E489" s="29" t="s">
        <v>15</v>
      </c>
      <c r="F489" s="21">
        <f>F490</f>
        <v>1199781</v>
      </c>
      <c r="G489" s="22"/>
    </row>
    <row r="490" spans="1:7" ht="31.5" outlineLevel="5" x14ac:dyDescent="0.25">
      <c r="A490" s="23" t="s">
        <v>118</v>
      </c>
      <c r="B490" s="29" t="s">
        <v>398</v>
      </c>
      <c r="C490" s="29" t="s">
        <v>17</v>
      </c>
      <c r="D490" s="29" t="s">
        <v>158</v>
      </c>
      <c r="E490" s="29" t="s">
        <v>15</v>
      </c>
      <c r="F490" s="21">
        <f>F491</f>
        <v>1199781</v>
      </c>
      <c r="G490" s="22"/>
    </row>
    <row r="491" spans="1:7" ht="31.5" outlineLevel="6" x14ac:dyDescent="0.25">
      <c r="A491" s="23" t="s">
        <v>112</v>
      </c>
      <c r="B491" s="29" t="s">
        <v>398</v>
      </c>
      <c r="C491" s="29" t="s">
        <v>17</v>
      </c>
      <c r="D491" s="29" t="s">
        <v>158</v>
      </c>
      <c r="E491" s="29" t="s">
        <v>113</v>
      </c>
      <c r="F491" s="21">
        <f>'[1]Приложение_7 '!G568</f>
        <v>1199781</v>
      </c>
      <c r="G491" s="22"/>
    </row>
    <row r="492" spans="1:7" s="17" customFormat="1" ht="24.75" customHeight="1" outlineLevel="1" x14ac:dyDescent="0.25">
      <c r="A492" s="13" t="s">
        <v>467</v>
      </c>
      <c r="B492" s="14" t="s">
        <v>398</v>
      </c>
      <c r="C492" s="14" t="s">
        <v>33</v>
      </c>
      <c r="D492" s="14" t="s">
        <v>14</v>
      </c>
      <c r="E492" s="14" t="s">
        <v>15</v>
      </c>
      <c r="F492" s="15">
        <f>F493+F539+F573+F525</f>
        <v>370755075.99000001</v>
      </c>
      <c r="G492" s="15">
        <f>G493+G539+G573+G525</f>
        <v>58619127.120000005</v>
      </c>
    </row>
    <row r="493" spans="1:7" ht="31.5" outlineLevel="2" x14ac:dyDescent="0.25">
      <c r="A493" s="13" t="s">
        <v>58</v>
      </c>
      <c r="B493" s="14" t="s">
        <v>398</v>
      </c>
      <c r="C493" s="14" t="s">
        <v>33</v>
      </c>
      <c r="D493" s="14" t="s">
        <v>59</v>
      </c>
      <c r="E493" s="14" t="s">
        <v>15</v>
      </c>
      <c r="F493" s="15">
        <f>F494+F517</f>
        <v>253320541.00999999</v>
      </c>
      <c r="G493" s="15">
        <f>G494+G517</f>
        <v>20240958.25</v>
      </c>
    </row>
    <row r="494" spans="1:7" ht="47.25" outlineLevel="3" x14ac:dyDescent="0.25">
      <c r="A494" s="13" t="s">
        <v>428</v>
      </c>
      <c r="B494" s="14" t="s">
        <v>398</v>
      </c>
      <c r="C494" s="14" t="s">
        <v>33</v>
      </c>
      <c r="D494" s="14" t="s">
        <v>429</v>
      </c>
      <c r="E494" s="14" t="s">
        <v>15</v>
      </c>
      <c r="F494" s="15">
        <f>F503+F506+F495+F509</f>
        <v>248780045.00999999</v>
      </c>
      <c r="G494" s="15">
        <f>G503+G506+G495+G509</f>
        <v>16199908.25</v>
      </c>
    </row>
    <row r="495" spans="1:7" ht="94.5" outlineLevel="3" x14ac:dyDescent="0.25">
      <c r="A495" s="71" t="s">
        <v>468</v>
      </c>
      <c r="B495" s="105" t="s">
        <v>398</v>
      </c>
      <c r="C495" s="105" t="s">
        <v>33</v>
      </c>
      <c r="D495" s="105" t="s">
        <v>469</v>
      </c>
      <c r="E495" s="105" t="s">
        <v>15</v>
      </c>
      <c r="F495" s="107">
        <f>F497+F499+F501</f>
        <v>96685737.689999998</v>
      </c>
      <c r="G495" s="107">
        <f>G497+G499+G501</f>
        <v>5883204.8499999996</v>
      </c>
    </row>
    <row r="496" spans="1:7" ht="110.25" outlineLevel="3" x14ac:dyDescent="0.25">
      <c r="A496" s="81" t="s">
        <v>470</v>
      </c>
      <c r="B496" s="106"/>
      <c r="C496" s="106"/>
      <c r="D496" s="106"/>
      <c r="E496" s="106"/>
      <c r="F496" s="108"/>
      <c r="G496" s="108"/>
    </row>
    <row r="497" spans="1:7" ht="63" outlineLevel="3" x14ac:dyDescent="0.25">
      <c r="A497" s="72" t="s">
        <v>415</v>
      </c>
      <c r="B497" s="24" t="s">
        <v>398</v>
      </c>
      <c r="C497" s="24" t="s">
        <v>33</v>
      </c>
      <c r="D497" s="24" t="s">
        <v>471</v>
      </c>
      <c r="E497" s="24" t="s">
        <v>15</v>
      </c>
      <c r="F497" s="21">
        <f>F498</f>
        <v>5883204.8499999996</v>
      </c>
      <c r="G497" s="21">
        <f>F497</f>
        <v>5883204.8499999996</v>
      </c>
    </row>
    <row r="498" spans="1:7" ht="31.5" outlineLevel="3" x14ac:dyDescent="0.25">
      <c r="A498" s="25" t="s">
        <v>112</v>
      </c>
      <c r="B498" s="24" t="s">
        <v>398</v>
      </c>
      <c r="C498" s="24" t="s">
        <v>33</v>
      </c>
      <c r="D498" s="24" t="s">
        <v>471</v>
      </c>
      <c r="E498" s="24" t="s">
        <v>113</v>
      </c>
      <c r="F498" s="21">
        <f>'[1]Приложение_7 '!G575</f>
        <v>5883204.8499999996</v>
      </c>
      <c r="G498" s="21">
        <f>F498</f>
        <v>5883204.8499999996</v>
      </c>
    </row>
    <row r="499" spans="1:7" ht="111" customHeight="1" outlineLevel="3" x14ac:dyDescent="0.25">
      <c r="A499" s="25" t="s">
        <v>417</v>
      </c>
      <c r="B499" s="24" t="s">
        <v>398</v>
      </c>
      <c r="C499" s="24" t="s">
        <v>33</v>
      </c>
      <c r="D499" s="24" t="s">
        <v>472</v>
      </c>
      <c r="E499" s="24" t="s">
        <v>15</v>
      </c>
      <c r="F499" s="21">
        <f>F500</f>
        <v>90325516.230000004</v>
      </c>
      <c r="G499" s="21"/>
    </row>
    <row r="500" spans="1:7" ht="31.5" outlineLevel="3" x14ac:dyDescent="0.25">
      <c r="A500" s="25" t="s">
        <v>112</v>
      </c>
      <c r="B500" s="24" t="s">
        <v>398</v>
      </c>
      <c r="C500" s="24" t="s">
        <v>33</v>
      </c>
      <c r="D500" s="24" t="s">
        <v>472</v>
      </c>
      <c r="E500" s="24" t="s">
        <v>113</v>
      </c>
      <c r="F500" s="21">
        <f>'[1]Приложение_7 '!G577</f>
        <v>90325516.230000004</v>
      </c>
      <c r="G500" s="21"/>
    </row>
    <row r="501" spans="1:7" ht="94.5" outlineLevel="3" x14ac:dyDescent="0.25">
      <c r="A501" s="25" t="s">
        <v>419</v>
      </c>
      <c r="B501" s="24" t="s">
        <v>398</v>
      </c>
      <c r="C501" s="24" t="s">
        <v>33</v>
      </c>
      <c r="D501" s="24" t="s">
        <v>473</v>
      </c>
      <c r="E501" s="24" t="s">
        <v>15</v>
      </c>
      <c r="F501" s="21">
        <f>F502</f>
        <v>477016.61</v>
      </c>
      <c r="G501" s="21"/>
    </row>
    <row r="502" spans="1:7" ht="31.5" outlineLevel="3" x14ac:dyDescent="0.25">
      <c r="A502" s="25" t="s">
        <v>112</v>
      </c>
      <c r="B502" s="24" t="s">
        <v>398</v>
      </c>
      <c r="C502" s="24" t="s">
        <v>33</v>
      </c>
      <c r="D502" s="24" t="s">
        <v>473</v>
      </c>
      <c r="E502" s="24" t="s">
        <v>113</v>
      </c>
      <c r="F502" s="21">
        <f>'[1]Приложение_7 '!G579</f>
        <v>477016.61</v>
      </c>
      <c r="G502" s="21"/>
    </row>
    <row r="503" spans="1:7" ht="35.25" customHeight="1" outlineLevel="4" x14ac:dyDescent="0.25">
      <c r="A503" s="23" t="s">
        <v>474</v>
      </c>
      <c r="B503" s="29" t="s">
        <v>398</v>
      </c>
      <c r="C503" s="29" t="s">
        <v>33</v>
      </c>
      <c r="D503" s="29" t="s">
        <v>475</v>
      </c>
      <c r="E503" s="29" t="s">
        <v>15</v>
      </c>
      <c r="F503" s="21">
        <f>F504</f>
        <v>128916324.59</v>
      </c>
      <c r="G503" s="21"/>
    </row>
    <row r="504" spans="1:7" ht="47.25" outlineLevel="5" x14ac:dyDescent="0.25">
      <c r="A504" s="25" t="s">
        <v>166</v>
      </c>
      <c r="B504" s="29" t="s">
        <v>398</v>
      </c>
      <c r="C504" s="29" t="s">
        <v>33</v>
      </c>
      <c r="D504" s="30" t="s">
        <v>476</v>
      </c>
      <c r="E504" s="29" t="s">
        <v>15</v>
      </c>
      <c r="F504" s="21">
        <f>F505</f>
        <v>128916324.59</v>
      </c>
      <c r="G504" s="22"/>
    </row>
    <row r="505" spans="1:7" ht="31.5" outlineLevel="6" x14ac:dyDescent="0.25">
      <c r="A505" s="23" t="s">
        <v>112</v>
      </c>
      <c r="B505" s="29" t="s">
        <v>398</v>
      </c>
      <c r="C505" s="29" t="s">
        <v>33</v>
      </c>
      <c r="D505" s="30" t="s">
        <v>476</v>
      </c>
      <c r="E505" s="29" t="s">
        <v>113</v>
      </c>
      <c r="F505" s="21">
        <f>'[1]Приложение_7 '!G582</f>
        <v>128916324.59</v>
      </c>
      <c r="G505" s="22"/>
    </row>
    <row r="506" spans="1:7" outlineLevel="4" x14ac:dyDescent="0.25">
      <c r="A506" s="23" t="s">
        <v>409</v>
      </c>
      <c r="B506" s="29" t="s">
        <v>398</v>
      </c>
      <c r="C506" s="29" t="s">
        <v>33</v>
      </c>
      <c r="D506" s="29" t="s">
        <v>477</v>
      </c>
      <c r="E506" s="29" t="s">
        <v>15</v>
      </c>
      <c r="F506" s="21">
        <f>F507</f>
        <v>5167361.79</v>
      </c>
      <c r="G506" s="22"/>
    </row>
    <row r="507" spans="1:7" ht="63" outlineLevel="5" x14ac:dyDescent="0.25">
      <c r="A507" s="23" t="s">
        <v>54</v>
      </c>
      <c r="B507" s="29" t="s">
        <v>398</v>
      </c>
      <c r="C507" s="29" t="s">
        <v>33</v>
      </c>
      <c r="D507" s="29" t="s">
        <v>478</v>
      </c>
      <c r="E507" s="29" t="s">
        <v>15</v>
      </c>
      <c r="F507" s="21">
        <f>F508</f>
        <v>5167361.79</v>
      </c>
      <c r="G507" s="22"/>
    </row>
    <row r="508" spans="1:7" ht="31.5" outlineLevel="6" x14ac:dyDescent="0.25">
      <c r="A508" s="23" t="s">
        <v>112</v>
      </c>
      <c r="B508" s="29" t="s">
        <v>398</v>
      </c>
      <c r="C508" s="29" t="s">
        <v>33</v>
      </c>
      <c r="D508" s="29" t="s">
        <v>478</v>
      </c>
      <c r="E508" s="29" t="s">
        <v>113</v>
      </c>
      <c r="F508" s="21">
        <f>'[1]Приложение_7 '!G585</f>
        <v>5167361.79</v>
      </c>
      <c r="G508" s="22"/>
    </row>
    <row r="509" spans="1:7" ht="63.75" customHeight="1" outlineLevel="6" x14ac:dyDescent="0.25">
      <c r="A509" s="71" t="s">
        <v>412</v>
      </c>
      <c r="B509" s="105" t="s">
        <v>398</v>
      </c>
      <c r="C509" s="105" t="s">
        <v>33</v>
      </c>
      <c r="D509" s="105" t="s">
        <v>479</v>
      </c>
      <c r="E509" s="105" t="s">
        <v>15</v>
      </c>
      <c r="F509" s="107">
        <f>F511+F513+F515</f>
        <v>18010620.940000001</v>
      </c>
      <c r="G509" s="107">
        <f>G511+G513+G515</f>
        <v>10316703.4</v>
      </c>
    </row>
    <row r="510" spans="1:7" ht="78.75" outlineLevel="6" x14ac:dyDescent="0.25">
      <c r="A510" s="72" t="s">
        <v>414</v>
      </c>
      <c r="B510" s="106"/>
      <c r="C510" s="106"/>
      <c r="D510" s="106"/>
      <c r="E510" s="106"/>
      <c r="F510" s="108"/>
      <c r="G510" s="108"/>
    </row>
    <row r="511" spans="1:7" ht="63" outlineLevel="6" x14ac:dyDescent="0.25">
      <c r="A511" s="25" t="s">
        <v>415</v>
      </c>
      <c r="B511" s="24" t="s">
        <v>398</v>
      </c>
      <c r="C511" s="24" t="s">
        <v>33</v>
      </c>
      <c r="D511" s="24" t="s">
        <v>480</v>
      </c>
      <c r="E511" s="24" t="s">
        <v>15</v>
      </c>
      <c r="F511" s="21">
        <f>F512</f>
        <v>10316703.4</v>
      </c>
      <c r="G511" s="22">
        <f>G512</f>
        <v>10316703.4</v>
      </c>
    </row>
    <row r="512" spans="1:7" ht="31.5" outlineLevel="6" x14ac:dyDescent="0.25">
      <c r="A512" s="75" t="s">
        <v>112</v>
      </c>
      <c r="B512" s="24" t="s">
        <v>398</v>
      </c>
      <c r="C512" s="24" t="s">
        <v>33</v>
      </c>
      <c r="D512" s="24" t="s">
        <v>480</v>
      </c>
      <c r="E512" s="24" t="s">
        <v>113</v>
      </c>
      <c r="F512" s="21">
        <f>'[1]Приложение_7 '!G589</f>
        <v>10316703.4</v>
      </c>
      <c r="G512" s="22">
        <f>F512</f>
        <v>10316703.4</v>
      </c>
    </row>
    <row r="513" spans="1:7" ht="126" outlineLevel="6" x14ac:dyDescent="0.25">
      <c r="A513" s="75" t="s">
        <v>417</v>
      </c>
      <c r="B513" s="24" t="s">
        <v>398</v>
      </c>
      <c r="C513" s="24" t="s">
        <v>33</v>
      </c>
      <c r="D513" s="24" t="s">
        <v>481</v>
      </c>
      <c r="E513" s="24" t="s">
        <v>15</v>
      </c>
      <c r="F513" s="21">
        <f>F514</f>
        <v>6857428.0800000001</v>
      </c>
      <c r="G513" s="22"/>
    </row>
    <row r="514" spans="1:7" ht="31.5" outlineLevel="6" x14ac:dyDescent="0.25">
      <c r="A514" s="75" t="s">
        <v>112</v>
      </c>
      <c r="B514" s="24" t="s">
        <v>398</v>
      </c>
      <c r="C514" s="24" t="s">
        <v>33</v>
      </c>
      <c r="D514" s="24" t="s">
        <v>481</v>
      </c>
      <c r="E514" s="24" t="s">
        <v>113</v>
      </c>
      <c r="F514" s="21">
        <f>'[1]Приложение_7 '!G591</f>
        <v>6857428.0800000001</v>
      </c>
      <c r="G514" s="22"/>
    </row>
    <row r="515" spans="1:7" ht="94.5" outlineLevel="6" x14ac:dyDescent="0.25">
      <c r="A515" s="75" t="s">
        <v>419</v>
      </c>
      <c r="B515" s="24" t="s">
        <v>398</v>
      </c>
      <c r="C515" s="24" t="s">
        <v>33</v>
      </c>
      <c r="D515" s="24" t="s">
        <v>482</v>
      </c>
      <c r="E515" s="24" t="s">
        <v>15</v>
      </c>
      <c r="F515" s="21">
        <f>F516</f>
        <v>836489.46</v>
      </c>
      <c r="G515" s="22"/>
    </row>
    <row r="516" spans="1:7" ht="31.5" outlineLevel="6" x14ac:dyDescent="0.25">
      <c r="A516" s="75" t="s">
        <v>112</v>
      </c>
      <c r="B516" s="24" t="s">
        <v>398</v>
      </c>
      <c r="C516" s="24" t="s">
        <v>33</v>
      </c>
      <c r="D516" s="24" t="s">
        <v>482</v>
      </c>
      <c r="E516" s="24" t="s">
        <v>113</v>
      </c>
      <c r="F516" s="21">
        <f>'[1]Приложение_7 '!G593</f>
        <v>836489.46</v>
      </c>
      <c r="G516" s="22"/>
    </row>
    <row r="517" spans="1:7" ht="47.25" outlineLevel="3" x14ac:dyDescent="0.25">
      <c r="A517" s="13" t="s">
        <v>421</v>
      </c>
      <c r="B517" s="14" t="s">
        <v>398</v>
      </c>
      <c r="C517" s="14" t="s">
        <v>33</v>
      </c>
      <c r="D517" s="14" t="s">
        <v>422</v>
      </c>
      <c r="E517" s="14" t="s">
        <v>15</v>
      </c>
      <c r="F517" s="15">
        <f>F518</f>
        <v>4540496</v>
      </c>
      <c r="G517" s="15">
        <f>G518</f>
        <v>4041050</v>
      </c>
    </row>
    <row r="518" spans="1:7" ht="47.25" outlineLevel="6" x14ac:dyDescent="0.25">
      <c r="A518" s="82" t="s">
        <v>423</v>
      </c>
      <c r="B518" s="30" t="s">
        <v>398</v>
      </c>
      <c r="C518" s="30" t="s">
        <v>33</v>
      </c>
      <c r="D518" s="30" t="s">
        <v>424</v>
      </c>
      <c r="E518" s="30" t="s">
        <v>15</v>
      </c>
      <c r="F518" s="21">
        <f>F519+F521+F523</f>
        <v>4540496</v>
      </c>
      <c r="G518" s="21">
        <f>G519+G521+G523</f>
        <v>4041050</v>
      </c>
    </row>
    <row r="519" spans="1:7" ht="31.5" outlineLevel="6" x14ac:dyDescent="0.25">
      <c r="A519" s="25" t="s">
        <v>461</v>
      </c>
      <c r="B519" s="24" t="s">
        <v>398</v>
      </c>
      <c r="C519" s="24" t="s">
        <v>33</v>
      </c>
      <c r="D519" s="24" t="s">
        <v>462</v>
      </c>
      <c r="E519" s="24" t="s">
        <v>15</v>
      </c>
      <c r="F519" s="21">
        <f>F520</f>
        <v>4041050</v>
      </c>
      <c r="G519" s="22">
        <f>F519</f>
        <v>4041050</v>
      </c>
    </row>
    <row r="520" spans="1:7" ht="31.5" outlineLevel="6" x14ac:dyDescent="0.25">
      <c r="A520" s="25" t="s">
        <v>112</v>
      </c>
      <c r="B520" s="24" t="s">
        <v>398</v>
      </c>
      <c r="C520" s="24" t="s">
        <v>33</v>
      </c>
      <c r="D520" s="24" t="s">
        <v>462</v>
      </c>
      <c r="E520" s="24" t="s">
        <v>113</v>
      </c>
      <c r="F520" s="21">
        <f>'[1]Приложение_7 '!G597</f>
        <v>4041050</v>
      </c>
      <c r="G520" s="22">
        <f>F520</f>
        <v>4041050</v>
      </c>
    </row>
    <row r="521" spans="1:7" ht="110.25" outlineLevel="6" x14ac:dyDescent="0.25">
      <c r="A521" s="25" t="s">
        <v>463</v>
      </c>
      <c r="B521" s="24" t="s">
        <v>398</v>
      </c>
      <c r="C521" s="24" t="s">
        <v>33</v>
      </c>
      <c r="D521" s="24" t="s">
        <v>464</v>
      </c>
      <c r="E521" s="24" t="s">
        <v>15</v>
      </c>
      <c r="F521" s="21">
        <f>F522</f>
        <v>171793.3</v>
      </c>
      <c r="G521" s="22"/>
    </row>
    <row r="522" spans="1:7" ht="31.5" outlineLevel="6" x14ac:dyDescent="0.25">
      <c r="A522" s="25" t="s">
        <v>112</v>
      </c>
      <c r="B522" s="24" t="s">
        <v>398</v>
      </c>
      <c r="C522" s="24" t="s">
        <v>33</v>
      </c>
      <c r="D522" s="24" t="s">
        <v>464</v>
      </c>
      <c r="E522" s="24" t="s">
        <v>113</v>
      </c>
      <c r="F522" s="21">
        <f>'[1]Приложение_7 '!G599</f>
        <v>171793.3</v>
      </c>
      <c r="G522" s="22"/>
    </row>
    <row r="523" spans="1:7" ht="94.5" outlineLevel="6" x14ac:dyDescent="0.25">
      <c r="A523" s="25" t="s">
        <v>465</v>
      </c>
      <c r="B523" s="24" t="s">
        <v>398</v>
      </c>
      <c r="C523" s="24" t="s">
        <v>33</v>
      </c>
      <c r="D523" s="24" t="s">
        <v>466</v>
      </c>
      <c r="E523" s="24" t="s">
        <v>15</v>
      </c>
      <c r="F523" s="21">
        <f>F524</f>
        <v>327652.7</v>
      </c>
      <c r="G523" s="22"/>
    </row>
    <row r="524" spans="1:7" ht="31.5" outlineLevel="6" x14ac:dyDescent="0.25">
      <c r="A524" s="25" t="s">
        <v>112</v>
      </c>
      <c r="B524" s="24" t="s">
        <v>398</v>
      </c>
      <c r="C524" s="24" t="s">
        <v>33</v>
      </c>
      <c r="D524" s="24" t="s">
        <v>466</v>
      </c>
      <c r="E524" s="24" t="s">
        <v>113</v>
      </c>
      <c r="F524" s="21">
        <f>'[1]Приложение_7 '!G601</f>
        <v>327652.7</v>
      </c>
      <c r="G524" s="22"/>
    </row>
    <row r="525" spans="1:7" ht="47.25" outlineLevel="6" x14ac:dyDescent="0.25">
      <c r="A525" s="19" t="s">
        <v>483</v>
      </c>
      <c r="B525" s="20" t="s">
        <v>398</v>
      </c>
      <c r="C525" s="20" t="s">
        <v>33</v>
      </c>
      <c r="D525" s="20" t="s">
        <v>484</v>
      </c>
      <c r="E525" s="20" t="s">
        <v>15</v>
      </c>
      <c r="F525" s="60">
        <f>F526</f>
        <v>38093192</v>
      </c>
      <c r="G525" s="60">
        <f>G526</f>
        <v>33848700</v>
      </c>
    </row>
    <row r="526" spans="1:7" ht="31.5" outlineLevel="6" x14ac:dyDescent="0.25">
      <c r="A526" s="19" t="s">
        <v>485</v>
      </c>
      <c r="B526" s="20" t="s">
        <v>398</v>
      </c>
      <c r="C526" s="20" t="s">
        <v>33</v>
      </c>
      <c r="D526" s="20" t="s">
        <v>486</v>
      </c>
      <c r="E526" s="20" t="s">
        <v>15</v>
      </c>
      <c r="F526" s="60">
        <f>F527+F534</f>
        <v>38093192</v>
      </c>
      <c r="G526" s="60">
        <f>G527+G534</f>
        <v>33848700</v>
      </c>
    </row>
    <row r="527" spans="1:7" ht="31.5" outlineLevel="6" x14ac:dyDescent="0.25">
      <c r="A527" s="25" t="s">
        <v>487</v>
      </c>
      <c r="B527" s="24" t="s">
        <v>398</v>
      </c>
      <c r="C527" s="24" t="s">
        <v>33</v>
      </c>
      <c r="D527" s="24" t="s">
        <v>488</v>
      </c>
      <c r="E527" s="24" t="s">
        <v>15</v>
      </c>
      <c r="F527" s="32">
        <f>F528+F530+F532</f>
        <v>28527030</v>
      </c>
      <c r="G527" s="32">
        <f>G528+G530+G532</f>
        <v>25000000</v>
      </c>
    </row>
    <row r="528" spans="1:7" ht="47.25" outlineLevel="6" x14ac:dyDescent="0.25">
      <c r="A528" s="25" t="s">
        <v>489</v>
      </c>
      <c r="B528" s="24" t="s">
        <v>398</v>
      </c>
      <c r="C528" s="24" t="s">
        <v>33</v>
      </c>
      <c r="D528" s="24" t="s">
        <v>490</v>
      </c>
      <c r="E528" s="24" t="s">
        <v>15</v>
      </c>
      <c r="F528" s="32">
        <f>F529</f>
        <v>25000000</v>
      </c>
      <c r="G528" s="32">
        <f>G529</f>
        <v>25000000</v>
      </c>
    </row>
    <row r="529" spans="1:7" ht="31.5" outlineLevel="6" x14ac:dyDescent="0.25">
      <c r="A529" s="25" t="s">
        <v>112</v>
      </c>
      <c r="B529" s="24" t="s">
        <v>398</v>
      </c>
      <c r="C529" s="24" t="s">
        <v>33</v>
      </c>
      <c r="D529" s="24" t="s">
        <v>490</v>
      </c>
      <c r="E529" s="24" t="s">
        <v>113</v>
      </c>
      <c r="F529" s="32">
        <f>'[1]Приложение_7 '!G606</f>
        <v>25000000</v>
      </c>
      <c r="G529" s="32">
        <f>F529</f>
        <v>25000000</v>
      </c>
    </row>
    <row r="530" spans="1:7" ht="110.25" outlineLevel="6" x14ac:dyDescent="0.25">
      <c r="A530" s="25" t="s">
        <v>491</v>
      </c>
      <c r="B530" s="24" t="s">
        <v>398</v>
      </c>
      <c r="C530" s="24" t="s">
        <v>33</v>
      </c>
      <c r="D530" s="24" t="s">
        <v>492</v>
      </c>
      <c r="E530" s="24" t="s">
        <v>15</v>
      </c>
      <c r="F530" s="32">
        <f>F531</f>
        <v>1500000</v>
      </c>
      <c r="G530" s="32"/>
    </row>
    <row r="531" spans="1:7" ht="31.5" outlineLevel="6" x14ac:dyDescent="0.25">
      <c r="A531" s="25" t="s">
        <v>112</v>
      </c>
      <c r="B531" s="24" t="s">
        <v>398</v>
      </c>
      <c r="C531" s="24" t="s">
        <v>33</v>
      </c>
      <c r="D531" s="24" t="s">
        <v>492</v>
      </c>
      <c r="E531" s="24" t="s">
        <v>113</v>
      </c>
      <c r="F531" s="32">
        <f>'[1]Приложение_7 '!G608</f>
        <v>1500000</v>
      </c>
      <c r="G531" s="32"/>
    </row>
    <row r="532" spans="1:7" ht="78.75" outlineLevel="6" x14ac:dyDescent="0.25">
      <c r="A532" s="25" t="s">
        <v>493</v>
      </c>
      <c r="B532" s="24" t="s">
        <v>398</v>
      </c>
      <c r="C532" s="24" t="s">
        <v>33</v>
      </c>
      <c r="D532" s="24" t="s">
        <v>494</v>
      </c>
      <c r="E532" s="24" t="s">
        <v>15</v>
      </c>
      <c r="F532" s="32">
        <f>F533</f>
        <v>2027030</v>
      </c>
      <c r="G532" s="32"/>
    </row>
    <row r="533" spans="1:7" ht="31.5" outlineLevel="6" x14ac:dyDescent="0.25">
      <c r="A533" s="25" t="s">
        <v>112</v>
      </c>
      <c r="B533" s="24" t="s">
        <v>398</v>
      </c>
      <c r="C533" s="24" t="s">
        <v>33</v>
      </c>
      <c r="D533" s="24" t="s">
        <v>494</v>
      </c>
      <c r="E533" s="24" t="s">
        <v>113</v>
      </c>
      <c r="F533" s="32">
        <f>'[1]Приложение_7 '!G610</f>
        <v>2027030</v>
      </c>
      <c r="G533" s="32"/>
    </row>
    <row r="534" spans="1:7" ht="31.5" outlineLevel="6" x14ac:dyDescent="0.25">
      <c r="A534" s="48" t="s">
        <v>495</v>
      </c>
      <c r="B534" s="24" t="s">
        <v>398</v>
      </c>
      <c r="C534" s="24" t="s">
        <v>33</v>
      </c>
      <c r="D534" s="24" t="s">
        <v>496</v>
      </c>
      <c r="E534" s="24" t="s">
        <v>15</v>
      </c>
      <c r="F534" s="32">
        <f>F535+F537</f>
        <v>9566162</v>
      </c>
      <c r="G534" s="32">
        <f>G535+G537</f>
        <v>8848700</v>
      </c>
    </row>
    <row r="535" spans="1:7" ht="47.25" outlineLevel="6" x14ac:dyDescent="0.25">
      <c r="A535" s="48" t="s">
        <v>489</v>
      </c>
      <c r="B535" s="24" t="s">
        <v>398</v>
      </c>
      <c r="C535" s="24" t="s">
        <v>33</v>
      </c>
      <c r="D535" s="24" t="s">
        <v>497</v>
      </c>
      <c r="E535" s="24" t="s">
        <v>15</v>
      </c>
      <c r="F535" s="32">
        <f>F536</f>
        <v>8848700</v>
      </c>
      <c r="G535" s="32">
        <f>G536</f>
        <v>8848700</v>
      </c>
    </row>
    <row r="536" spans="1:7" ht="31.5" outlineLevel="6" x14ac:dyDescent="0.25">
      <c r="A536" s="25" t="s">
        <v>112</v>
      </c>
      <c r="B536" s="24" t="s">
        <v>398</v>
      </c>
      <c r="C536" s="24" t="s">
        <v>33</v>
      </c>
      <c r="D536" s="24" t="s">
        <v>497</v>
      </c>
      <c r="E536" s="24" t="s">
        <v>113</v>
      </c>
      <c r="F536" s="32">
        <f>'[1]Приложение_7 '!G613</f>
        <v>8848700</v>
      </c>
      <c r="G536" s="32">
        <f>F536</f>
        <v>8848700</v>
      </c>
    </row>
    <row r="537" spans="1:7" ht="78.75" outlineLevel="6" x14ac:dyDescent="0.25">
      <c r="A537" s="48" t="s">
        <v>493</v>
      </c>
      <c r="B537" s="24" t="s">
        <v>398</v>
      </c>
      <c r="C537" s="24" t="s">
        <v>33</v>
      </c>
      <c r="D537" s="24" t="s">
        <v>498</v>
      </c>
      <c r="E537" s="24" t="s">
        <v>15</v>
      </c>
      <c r="F537" s="32">
        <f>F538</f>
        <v>717462</v>
      </c>
      <c r="G537" s="32"/>
    </row>
    <row r="538" spans="1:7" ht="31.5" outlineLevel="6" x14ac:dyDescent="0.25">
      <c r="A538" s="25" t="s">
        <v>112</v>
      </c>
      <c r="B538" s="24" t="s">
        <v>398</v>
      </c>
      <c r="C538" s="24" t="s">
        <v>33</v>
      </c>
      <c r="D538" s="24" t="s">
        <v>498</v>
      </c>
      <c r="E538" s="24" t="s">
        <v>113</v>
      </c>
      <c r="F538" s="32">
        <f>'[1]Приложение_7 '!G615</f>
        <v>717462</v>
      </c>
      <c r="G538" s="32"/>
    </row>
    <row r="539" spans="1:7" ht="47.25" outlineLevel="2" x14ac:dyDescent="0.25">
      <c r="A539" s="13" t="s">
        <v>499</v>
      </c>
      <c r="B539" s="14" t="s">
        <v>398</v>
      </c>
      <c r="C539" s="14" t="s">
        <v>33</v>
      </c>
      <c r="D539" s="14" t="s">
        <v>500</v>
      </c>
      <c r="E539" s="14" t="s">
        <v>15</v>
      </c>
      <c r="F539" s="15">
        <f>F540+F566</f>
        <v>77680249.980000004</v>
      </c>
      <c r="G539" s="15">
        <f>G540+G566</f>
        <v>4529468.87</v>
      </c>
    </row>
    <row r="540" spans="1:7" ht="47.25" outlineLevel="3" x14ac:dyDescent="0.25">
      <c r="A540" s="13" t="s">
        <v>501</v>
      </c>
      <c r="B540" s="14" t="s">
        <v>398</v>
      </c>
      <c r="C540" s="14" t="s">
        <v>33</v>
      </c>
      <c r="D540" s="14" t="s">
        <v>502</v>
      </c>
      <c r="E540" s="14" t="s">
        <v>15</v>
      </c>
      <c r="F540" s="15">
        <f>F541+F544+F547+F550+F558</f>
        <v>76314480.980000004</v>
      </c>
      <c r="G540" s="15">
        <f>G541+G544+G547+G550+G558</f>
        <v>3529468.87</v>
      </c>
    </row>
    <row r="541" spans="1:7" ht="31.5" outlineLevel="4" x14ac:dyDescent="0.25">
      <c r="A541" s="23" t="s">
        <v>503</v>
      </c>
      <c r="B541" s="29" t="s">
        <v>398</v>
      </c>
      <c r="C541" s="29" t="s">
        <v>33</v>
      </c>
      <c r="D541" s="29" t="s">
        <v>504</v>
      </c>
      <c r="E541" s="29" t="s">
        <v>15</v>
      </c>
      <c r="F541" s="21">
        <f>F542</f>
        <v>10812798.09</v>
      </c>
      <c r="G541" s="21"/>
    </row>
    <row r="542" spans="1:7" ht="47.25" outlineLevel="5" x14ac:dyDescent="0.25">
      <c r="A542" s="23" t="s">
        <v>166</v>
      </c>
      <c r="B542" s="29" t="s">
        <v>398</v>
      </c>
      <c r="C542" s="29" t="s">
        <v>33</v>
      </c>
      <c r="D542" s="29" t="s">
        <v>505</v>
      </c>
      <c r="E542" s="29" t="s">
        <v>15</v>
      </c>
      <c r="F542" s="21">
        <f>F543</f>
        <v>10812798.09</v>
      </c>
      <c r="G542" s="22"/>
    </row>
    <row r="543" spans="1:7" ht="31.5" outlineLevel="6" x14ac:dyDescent="0.25">
      <c r="A543" s="23" t="s">
        <v>112</v>
      </c>
      <c r="B543" s="29" t="s">
        <v>398</v>
      </c>
      <c r="C543" s="29" t="s">
        <v>33</v>
      </c>
      <c r="D543" s="29" t="s">
        <v>505</v>
      </c>
      <c r="E543" s="29" t="s">
        <v>113</v>
      </c>
      <c r="F543" s="21">
        <f>'[1]Приложение_7 '!G753</f>
        <v>10812798.09</v>
      </c>
      <c r="G543" s="22"/>
    </row>
    <row r="544" spans="1:7" ht="31.5" outlineLevel="4" x14ac:dyDescent="0.25">
      <c r="A544" s="23" t="s">
        <v>506</v>
      </c>
      <c r="B544" s="29" t="s">
        <v>398</v>
      </c>
      <c r="C544" s="29" t="s">
        <v>33</v>
      </c>
      <c r="D544" s="29" t="s">
        <v>507</v>
      </c>
      <c r="E544" s="29" t="s">
        <v>15</v>
      </c>
      <c r="F544" s="21">
        <f>F545</f>
        <v>12044865.99</v>
      </c>
      <c r="G544" s="21"/>
    </row>
    <row r="545" spans="1:7" ht="47.25" outlineLevel="5" x14ac:dyDescent="0.25">
      <c r="A545" s="23" t="s">
        <v>166</v>
      </c>
      <c r="B545" s="29" t="s">
        <v>398</v>
      </c>
      <c r="C545" s="29" t="s">
        <v>33</v>
      </c>
      <c r="D545" s="29" t="s">
        <v>508</v>
      </c>
      <c r="E545" s="29" t="s">
        <v>15</v>
      </c>
      <c r="F545" s="21">
        <f>F546</f>
        <v>12044865.99</v>
      </c>
      <c r="G545" s="22"/>
    </row>
    <row r="546" spans="1:7" ht="31.5" outlineLevel="6" x14ac:dyDescent="0.25">
      <c r="A546" s="23" t="s">
        <v>112</v>
      </c>
      <c r="B546" s="29" t="s">
        <v>398</v>
      </c>
      <c r="C546" s="29" t="s">
        <v>33</v>
      </c>
      <c r="D546" s="29" t="s">
        <v>508</v>
      </c>
      <c r="E546" s="29" t="s">
        <v>113</v>
      </c>
      <c r="F546" s="21">
        <f>'[1]Приложение_7 '!G756</f>
        <v>12044865.99</v>
      </c>
      <c r="G546" s="22"/>
    </row>
    <row r="547" spans="1:7" outlineLevel="4" x14ac:dyDescent="0.25">
      <c r="A547" s="23" t="s">
        <v>409</v>
      </c>
      <c r="B547" s="29" t="s">
        <v>398</v>
      </c>
      <c r="C547" s="29" t="s">
        <v>33</v>
      </c>
      <c r="D547" s="29" t="s">
        <v>509</v>
      </c>
      <c r="E547" s="29" t="s">
        <v>15</v>
      </c>
      <c r="F547" s="21">
        <f>F548</f>
        <v>750000</v>
      </c>
      <c r="G547" s="22"/>
    </row>
    <row r="548" spans="1:7" ht="63" outlineLevel="5" x14ac:dyDescent="0.25">
      <c r="A548" s="23" t="s">
        <v>54</v>
      </c>
      <c r="B548" s="29" t="s">
        <v>398</v>
      </c>
      <c r="C548" s="29" t="s">
        <v>33</v>
      </c>
      <c r="D548" s="29" t="s">
        <v>510</v>
      </c>
      <c r="E548" s="29" t="s">
        <v>15</v>
      </c>
      <c r="F548" s="21">
        <f>F549</f>
        <v>750000</v>
      </c>
      <c r="G548" s="22"/>
    </row>
    <row r="549" spans="1:7" ht="39.75" customHeight="1" outlineLevel="6" x14ac:dyDescent="0.25">
      <c r="A549" s="23" t="s">
        <v>112</v>
      </c>
      <c r="B549" s="29" t="s">
        <v>398</v>
      </c>
      <c r="C549" s="29" t="s">
        <v>33</v>
      </c>
      <c r="D549" s="29" t="s">
        <v>510</v>
      </c>
      <c r="E549" s="29" t="s">
        <v>113</v>
      </c>
      <c r="F549" s="21">
        <f>'[1]Приложение_7 '!G759</f>
        <v>750000</v>
      </c>
      <c r="G549" s="22"/>
    </row>
    <row r="550" spans="1:7" ht="85.5" customHeight="1" outlineLevel="6" x14ac:dyDescent="0.25">
      <c r="A550" s="71" t="s">
        <v>468</v>
      </c>
      <c r="B550" s="105" t="s">
        <v>398</v>
      </c>
      <c r="C550" s="105" t="s">
        <v>33</v>
      </c>
      <c r="D550" s="105" t="s">
        <v>511</v>
      </c>
      <c r="E550" s="105" t="s">
        <v>15</v>
      </c>
      <c r="F550" s="107">
        <f>F552+F554+F556</f>
        <v>50169257.730000004</v>
      </c>
      <c r="G550" s="107">
        <f>G552+G554+G556</f>
        <v>2131027.85</v>
      </c>
    </row>
    <row r="551" spans="1:7" ht="110.25" outlineLevel="6" x14ac:dyDescent="0.25">
      <c r="A551" s="81" t="s">
        <v>470</v>
      </c>
      <c r="B551" s="106"/>
      <c r="C551" s="106"/>
      <c r="D551" s="106"/>
      <c r="E551" s="106"/>
      <c r="F551" s="108"/>
      <c r="G551" s="108"/>
    </row>
    <row r="552" spans="1:7" ht="63" outlineLevel="6" x14ac:dyDescent="0.25">
      <c r="A552" s="72" t="s">
        <v>415</v>
      </c>
      <c r="B552" s="24" t="s">
        <v>398</v>
      </c>
      <c r="C552" s="24" t="s">
        <v>33</v>
      </c>
      <c r="D552" s="24" t="s">
        <v>512</v>
      </c>
      <c r="E552" s="24" t="s">
        <v>15</v>
      </c>
      <c r="F552" s="21">
        <f>F553</f>
        <v>2131027.85</v>
      </c>
      <c r="G552" s="22">
        <f>F552</f>
        <v>2131027.85</v>
      </c>
    </row>
    <row r="553" spans="1:7" ht="31.5" outlineLevel="6" x14ac:dyDescent="0.25">
      <c r="A553" s="25" t="s">
        <v>112</v>
      </c>
      <c r="B553" s="24" t="s">
        <v>398</v>
      </c>
      <c r="C553" s="24" t="s">
        <v>33</v>
      </c>
      <c r="D553" s="24" t="s">
        <v>512</v>
      </c>
      <c r="E553" s="24" t="s">
        <v>113</v>
      </c>
      <c r="F553" s="21">
        <f>'[1]Приложение_7 '!G763</f>
        <v>2131027.85</v>
      </c>
      <c r="G553" s="22">
        <f>F553</f>
        <v>2131027.85</v>
      </c>
    </row>
    <row r="554" spans="1:7" ht="111.75" customHeight="1" outlineLevel="6" x14ac:dyDescent="0.25">
      <c r="A554" s="25" t="s">
        <v>417</v>
      </c>
      <c r="B554" s="24" t="s">
        <v>398</v>
      </c>
      <c r="C554" s="24" t="s">
        <v>33</v>
      </c>
      <c r="D554" s="24" t="s">
        <v>513</v>
      </c>
      <c r="E554" s="24" t="s">
        <v>15</v>
      </c>
      <c r="F554" s="21">
        <f>F555</f>
        <v>47865443.859999999</v>
      </c>
      <c r="G554" s="22"/>
    </row>
    <row r="555" spans="1:7" ht="31.5" outlineLevel="6" x14ac:dyDescent="0.25">
      <c r="A555" s="25" t="s">
        <v>112</v>
      </c>
      <c r="B555" s="24" t="s">
        <v>398</v>
      </c>
      <c r="C555" s="24" t="s">
        <v>33</v>
      </c>
      <c r="D555" s="24" t="s">
        <v>513</v>
      </c>
      <c r="E555" s="24" t="s">
        <v>113</v>
      </c>
      <c r="F555" s="21">
        <f>'[1]Приложение_7 '!G765</f>
        <v>47865443.859999999</v>
      </c>
      <c r="G555" s="22"/>
    </row>
    <row r="556" spans="1:7" ht="94.5" outlineLevel="6" x14ac:dyDescent="0.25">
      <c r="A556" s="25" t="s">
        <v>419</v>
      </c>
      <c r="B556" s="24" t="s">
        <v>398</v>
      </c>
      <c r="C556" s="24" t="s">
        <v>33</v>
      </c>
      <c r="D556" s="24" t="s">
        <v>514</v>
      </c>
      <c r="E556" s="24" t="s">
        <v>15</v>
      </c>
      <c r="F556" s="21">
        <f>F557</f>
        <v>172786.02</v>
      </c>
      <c r="G556" s="22"/>
    </row>
    <row r="557" spans="1:7" ht="31.5" outlineLevel="6" x14ac:dyDescent="0.25">
      <c r="A557" s="25" t="s">
        <v>112</v>
      </c>
      <c r="B557" s="24" t="s">
        <v>398</v>
      </c>
      <c r="C557" s="24" t="s">
        <v>33</v>
      </c>
      <c r="D557" s="24" t="s">
        <v>514</v>
      </c>
      <c r="E557" s="24" t="s">
        <v>113</v>
      </c>
      <c r="F557" s="21">
        <f>'[1]Приложение_7 '!G767</f>
        <v>172786.02</v>
      </c>
      <c r="G557" s="22"/>
    </row>
    <row r="558" spans="1:7" ht="72.75" customHeight="1" outlineLevel="6" x14ac:dyDescent="0.25">
      <c r="A558" s="71" t="s">
        <v>412</v>
      </c>
      <c r="B558" s="105" t="s">
        <v>398</v>
      </c>
      <c r="C558" s="105" t="s">
        <v>33</v>
      </c>
      <c r="D558" s="105" t="s">
        <v>515</v>
      </c>
      <c r="E558" s="105" t="s">
        <v>15</v>
      </c>
      <c r="F558" s="107">
        <f>F560+F562+F564</f>
        <v>2537559.17</v>
      </c>
      <c r="G558" s="107">
        <f>G560+G562+G564</f>
        <v>1398441.02</v>
      </c>
    </row>
    <row r="559" spans="1:7" ht="78.75" outlineLevel="6" x14ac:dyDescent="0.25">
      <c r="A559" s="72" t="s">
        <v>414</v>
      </c>
      <c r="B559" s="106"/>
      <c r="C559" s="106"/>
      <c r="D559" s="106"/>
      <c r="E559" s="106"/>
      <c r="F559" s="108"/>
      <c r="G559" s="108"/>
    </row>
    <row r="560" spans="1:7" ht="63" outlineLevel="6" x14ac:dyDescent="0.25">
      <c r="A560" s="25" t="s">
        <v>415</v>
      </c>
      <c r="B560" s="24" t="s">
        <v>398</v>
      </c>
      <c r="C560" s="24" t="s">
        <v>33</v>
      </c>
      <c r="D560" s="24" t="s">
        <v>516</v>
      </c>
      <c r="E560" s="24" t="s">
        <v>15</v>
      </c>
      <c r="F560" s="21">
        <f>F561</f>
        <v>1398441.02</v>
      </c>
      <c r="G560" s="22">
        <f>G561</f>
        <v>1398441.02</v>
      </c>
    </row>
    <row r="561" spans="1:7" ht="31.5" outlineLevel="6" x14ac:dyDescent="0.25">
      <c r="A561" s="75" t="s">
        <v>112</v>
      </c>
      <c r="B561" s="24" t="s">
        <v>398</v>
      </c>
      <c r="C561" s="24" t="s">
        <v>33</v>
      </c>
      <c r="D561" s="24" t="s">
        <v>516</v>
      </c>
      <c r="E561" s="24" t="s">
        <v>113</v>
      </c>
      <c r="F561" s="21">
        <f>'[1]Приложение_7 '!G771</f>
        <v>1398441.02</v>
      </c>
      <c r="G561" s="22">
        <f>F561</f>
        <v>1398441.02</v>
      </c>
    </row>
    <row r="562" spans="1:7" ht="126" outlineLevel="6" x14ac:dyDescent="0.25">
      <c r="A562" s="75" t="s">
        <v>417</v>
      </c>
      <c r="B562" s="24" t="s">
        <v>398</v>
      </c>
      <c r="C562" s="24" t="s">
        <v>33</v>
      </c>
      <c r="D562" s="24" t="s">
        <v>517</v>
      </c>
      <c r="E562" s="24" t="s">
        <v>15</v>
      </c>
      <c r="F562" s="21">
        <f>F563</f>
        <v>1025731.04</v>
      </c>
      <c r="G562" s="22"/>
    </row>
    <row r="563" spans="1:7" ht="34.5" customHeight="1" outlineLevel="6" x14ac:dyDescent="0.25">
      <c r="A563" s="75" t="s">
        <v>112</v>
      </c>
      <c r="B563" s="24" t="s">
        <v>398</v>
      </c>
      <c r="C563" s="24" t="s">
        <v>33</v>
      </c>
      <c r="D563" s="24" t="s">
        <v>517</v>
      </c>
      <c r="E563" s="24" t="s">
        <v>113</v>
      </c>
      <c r="F563" s="21">
        <f>'[1]Приложение_7 '!G773</f>
        <v>1025731.04</v>
      </c>
      <c r="G563" s="22"/>
    </row>
    <row r="564" spans="1:7" ht="94.5" outlineLevel="6" x14ac:dyDescent="0.25">
      <c r="A564" s="75" t="s">
        <v>419</v>
      </c>
      <c r="B564" s="24" t="s">
        <v>398</v>
      </c>
      <c r="C564" s="24" t="s">
        <v>33</v>
      </c>
      <c r="D564" s="24" t="s">
        <v>518</v>
      </c>
      <c r="E564" s="24" t="s">
        <v>15</v>
      </c>
      <c r="F564" s="21">
        <f>F565</f>
        <v>113387.11</v>
      </c>
      <c r="G564" s="22"/>
    </row>
    <row r="565" spans="1:7" ht="31.5" outlineLevel="6" x14ac:dyDescent="0.25">
      <c r="A565" s="75" t="s">
        <v>112</v>
      </c>
      <c r="B565" s="24" t="s">
        <v>398</v>
      </c>
      <c r="C565" s="24" t="s">
        <v>33</v>
      </c>
      <c r="D565" s="24" t="s">
        <v>518</v>
      </c>
      <c r="E565" s="24" t="s">
        <v>113</v>
      </c>
      <c r="F565" s="21">
        <f>'[1]Приложение_7 '!G775</f>
        <v>113387.11</v>
      </c>
      <c r="G565" s="22"/>
    </row>
    <row r="566" spans="1:7" ht="54.75" customHeight="1" outlineLevel="6" x14ac:dyDescent="0.25">
      <c r="A566" s="19" t="s">
        <v>519</v>
      </c>
      <c r="B566" s="20" t="s">
        <v>398</v>
      </c>
      <c r="C566" s="20" t="s">
        <v>33</v>
      </c>
      <c r="D566" s="20" t="s">
        <v>520</v>
      </c>
      <c r="E566" s="20" t="s">
        <v>15</v>
      </c>
      <c r="F566" s="51">
        <f>F567+F570</f>
        <v>1365769</v>
      </c>
      <c r="G566" s="51">
        <f>G567+G570</f>
        <v>1000000</v>
      </c>
    </row>
    <row r="567" spans="1:7" ht="54.75" customHeight="1" outlineLevel="6" x14ac:dyDescent="0.25">
      <c r="A567" s="25" t="s">
        <v>521</v>
      </c>
      <c r="B567" s="24" t="s">
        <v>398</v>
      </c>
      <c r="C567" s="24" t="s">
        <v>33</v>
      </c>
      <c r="D567" s="24" t="s">
        <v>522</v>
      </c>
      <c r="E567" s="24" t="s">
        <v>15</v>
      </c>
      <c r="F567" s="31">
        <f>F568</f>
        <v>365769</v>
      </c>
      <c r="G567" s="22"/>
    </row>
    <row r="568" spans="1:7" ht="39.75" customHeight="1" outlineLevel="6" x14ac:dyDescent="0.25">
      <c r="A568" s="25" t="s">
        <v>118</v>
      </c>
      <c r="B568" s="24" t="s">
        <v>398</v>
      </c>
      <c r="C568" s="24" t="s">
        <v>33</v>
      </c>
      <c r="D568" s="24" t="s">
        <v>523</v>
      </c>
      <c r="E568" s="24" t="s">
        <v>15</v>
      </c>
      <c r="F568" s="31">
        <f>F569</f>
        <v>365769</v>
      </c>
      <c r="G568" s="22"/>
    </row>
    <row r="569" spans="1:7" ht="36.75" customHeight="1" outlineLevel="6" x14ac:dyDescent="0.25">
      <c r="A569" s="25" t="s">
        <v>112</v>
      </c>
      <c r="B569" s="24" t="s">
        <v>398</v>
      </c>
      <c r="C569" s="24" t="s">
        <v>33</v>
      </c>
      <c r="D569" s="24" t="s">
        <v>523</v>
      </c>
      <c r="E569" s="24" t="s">
        <v>113</v>
      </c>
      <c r="F569" s="31">
        <f>'[1]Приложение_7 '!G779</f>
        <v>365769</v>
      </c>
      <c r="G569" s="22"/>
    </row>
    <row r="570" spans="1:7" ht="19.5" customHeight="1" outlineLevel="6" x14ac:dyDescent="0.25">
      <c r="A570" s="19" t="s">
        <v>524</v>
      </c>
      <c r="B570" s="20" t="s">
        <v>398</v>
      </c>
      <c r="C570" s="20" t="s">
        <v>33</v>
      </c>
      <c r="D570" s="20" t="s">
        <v>525</v>
      </c>
      <c r="E570" s="20" t="s">
        <v>15</v>
      </c>
      <c r="F570" s="51">
        <f>F571</f>
        <v>1000000</v>
      </c>
      <c r="G570" s="18">
        <f>F570</f>
        <v>1000000</v>
      </c>
    </row>
    <row r="571" spans="1:7" ht="21" customHeight="1" outlineLevel="6" x14ac:dyDescent="0.25">
      <c r="A571" s="25" t="s">
        <v>524</v>
      </c>
      <c r="B571" s="24" t="s">
        <v>398</v>
      </c>
      <c r="C571" s="24" t="s">
        <v>33</v>
      </c>
      <c r="D571" s="24" t="s">
        <v>526</v>
      </c>
      <c r="E571" s="24" t="s">
        <v>15</v>
      </c>
      <c r="F571" s="31">
        <f>F572</f>
        <v>1000000</v>
      </c>
      <c r="G571" s="22">
        <f>F571</f>
        <v>1000000</v>
      </c>
    </row>
    <row r="572" spans="1:7" ht="36.75" customHeight="1" outlineLevel="6" x14ac:dyDescent="0.25">
      <c r="A572" s="25" t="s">
        <v>112</v>
      </c>
      <c r="B572" s="24" t="s">
        <v>398</v>
      </c>
      <c r="C572" s="24" t="s">
        <v>33</v>
      </c>
      <c r="D572" s="24" t="s">
        <v>526</v>
      </c>
      <c r="E572" s="24" t="s">
        <v>113</v>
      </c>
      <c r="F572" s="31">
        <f>'[1]Приложение_7 '!G782</f>
        <v>1000000</v>
      </c>
      <c r="G572" s="22">
        <f>F572</f>
        <v>1000000</v>
      </c>
    </row>
    <row r="573" spans="1:7" ht="31.5" outlineLevel="2" x14ac:dyDescent="0.25">
      <c r="A573" s="13" t="s">
        <v>139</v>
      </c>
      <c r="B573" s="14" t="s">
        <v>398</v>
      </c>
      <c r="C573" s="14" t="s">
        <v>33</v>
      </c>
      <c r="D573" s="14" t="s">
        <v>140</v>
      </c>
      <c r="E573" s="14" t="s">
        <v>15</v>
      </c>
      <c r="F573" s="15">
        <f>F574</f>
        <v>1661093</v>
      </c>
      <c r="G573" s="18"/>
    </row>
    <row r="574" spans="1:7" ht="47.25" outlineLevel="3" x14ac:dyDescent="0.25">
      <c r="A574" s="13" t="s">
        <v>141</v>
      </c>
      <c r="B574" s="14" t="s">
        <v>398</v>
      </c>
      <c r="C574" s="14" t="s">
        <v>33</v>
      </c>
      <c r="D574" s="14" t="s">
        <v>142</v>
      </c>
      <c r="E574" s="14" t="s">
        <v>15</v>
      </c>
      <c r="F574" s="15">
        <f>F575</f>
        <v>1661093</v>
      </c>
      <c r="G574" s="18"/>
    </row>
    <row r="575" spans="1:7" ht="31.5" outlineLevel="4" x14ac:dyDescent="0.25">
      <c r="A575" s="23" t="s">
        <v>156</v>
      </c>
      <c r="B575" s="29" t="s">
        <v>398</v>
      </c>
      <c r="C575" s="29" t="s">
        <v>33</v>
      </c>
      <c r="D575" s="29" t="s">
        <v>157</v>
      </c>
      <c r="E575" s="29" t="s">
        <v>15</v>
      </c>
      <c r="F575" s="21">
        <f>F576</f>
        <v>1661093</v>
      </c>
      <c r="G575" s="22"/>
    </row>
    <row r="576" spans="1:7" ht="31.5" outlineLevel="5" x14ac:dyDescent="0.25">
      <c r="A576" s="23" t="s">
        <v>118</v>
      </c>
      <c r="B576" s="29" t="s">
        <v>398</v>
      </c>
      <c r="C576" s="29" t="s">
        <v>33</v>
      </c>
      <c r="D576" s="29" t="s">
        <v>158</v>
      </c>
      <c r="E576" s="29" t="s">
        <v>15</v>
      </c>
      <c r="F576" s="21">
        <f>F577</f>
        <v>1661093</v>
      </c>
      <c r="G576" s="22"/>
    </row>
    <row r="577" spans="1:7" ht="31.5" outlineLevel="6" x14ac:dyDescent="0.25">
      <c r="A577" s="23" t="s">
        <v>112</v>
      </c>
      <c r="B577" s="29" t="s">
        <v>398</v>
      </c>
      <c r="C577" s="29" t="s">
        <v>33</v>
      </c>
      <c r="D577" s="29" t="s">
        <v>158</v>
      </c>
      <c r="E577" s="29" t="s">
        <v>113</v>
      </c>
      <c r="F577" s="21">
        <f>'[1]Приложение_7 '!G620+'[1]Приложение_7 '!G787</f>
        <v>1661093</v>
      </c>
      <c r="G577" s="22"/>
    </row>
    <row r="578" spans="1:7" s="17" customFormat="1" ht="30.75" customHeight="1" outlineLevel="1" x14ac:dyDescent="0.25">
      <c r="A578" s="13" t="s">
        <v>527</v>
      </c>
      <c r="B578" s="14" t="s">
        <v>398</v>
      </c>
      <c r="C578" s="14" t="s">
        <v>398</v>
      </c>
      <c r="D578" s="14" t="s">
        <v>14</v>
      </c>
      <c r="E578" s="14" t="s">
        <v>15</v>
      </c>
      <c r="F578" s="15">
        <f>F579+F593+F628</f>
        <v>32776278.140000001</v>
      </c>
      <c r="G578" s="15">
        <f>G579+G593+G628</f>
        <v>4089366.7199999997</v>
      </c>
    </row>
    <row r="579" spans="1:7" ht="31.5" outlineLevel="2" x14ac:dyDescent="0.25">
      <c r="A579" s="13" t="s">
        <v>58</v>
      </c>
      <c r="B579" s="14" t="s">
        <v>398</v>
      </c>
      <c r="C579" s="14" t="s">
        <v>398</v>
      </c>
      <c r="D579" s="14" t="s">
        <v>59</v>
      </c>
      <c r="E579" s="14" t="s">
        <v>15</v>
      </c>
      <c r="F579" s="15">
        <f>F580</f>
        <v>12452785.08</v>
      </c>
      <c r="G579" s="15">
        <f>G580</f>
        <v>3537082</v>
      </c>
    </row>
    <row r="580" spans="1:7" ht="47.25" outlineLevel="3" x14ac:dyDescent="0.25">
      <c r="A580" s="13" t="s">
        <v>528</v>
      </c>
      <c r="B580" s="14" t="s">
        <v>398</v>
      </c>
      <c r="C580" s="14" t="s">
        <v>398</v>
      </c>
      <c r="D580" s="14" t="s">
        <v>529</v>
      </c>
      <c r="E580" s="14" t="s">
        <v>15</v>
      </c>
      <c r="F580" s="15">
        <f>F581+F588</f>
        <v>12452785.08</v>
      </c>
      <c r="G580" s="15">
        <f>G581+G588</f>
        <v>3537082</v>
      </c>
    </row>
    <row r="581" spans="1:7" ht="31.5" outlineLevel="4" x14ac:dyDescent="0.25">
      <c r="A581" s="23" t="s">
        <v>530</v>
      </c>
      <c r="B581" s="29" t="s">
        <v>398</v>
      </c>
      <c r="C581" s="29" t="s">
        <v>398</v>
      </c>
      <c r="D581" s="29" t="s">
        <v>531</v>
      </c>
      <c r="E581" s="29" t="s">
        <v>15</v>
      </c>
      <c r="F581" s="21">
        <f>F582+F584+F586</f>
        <v>7006085.1200000001</v>
      </c>
      <c r="G581" s="21">
        <f>G582+G584+G586</f>
        <v>176000</v>
      </c>
    </row>
    <row r="582" spans="1:7" ht="31.5" outlineLevel="5" x14ac:dyDescent="0.25">
      <c r="A582" s="23" t="s">
        <v>118</v>
      </c>
      <c r="B582" s="29" t="s">
        <v>398</v>
      </c>
      <c r="C582" s="29" t="s">
        <v>398</v>
      </c>
      <c r="D582" s="29" t="s">
        <v>532</v>
      </c>
      <c r="E582" s="29" t="s">
        <v>15</v>
      </c>
      <c r="F582" s="21">
        <f>F583</f>
        <v>6815815.1200000001</v>
      </c>
      <c r="G582" s="22"/>
    </row>
    <row r="583" spans="1:7" ht="31.5" outlineLevel="6" x14ac:dyDescent="0.25">
      <c r="A583" s="23" t="s">
        <v>112</v>
      </c>
      <c r="B583" s="29" t="s">
        <v>398</v>
      </c>
      <c r="C583" s="29" t="s">
        <v>398</v>
      </c>
      <c r="D583" s="29" t="s">
        <v>532</v>
      </c>
      <c r="E583" s="29" t="s">
        <v>113</v>
      </c>
      <c r="F583" s="21">
        <f>'[1]Приложение_7 '!G626</f>
        <v>6815815.1200000001</v>
      </c>
      <c r="G583" s="22"/>
    </row>
    <row r="584" spans="1:7" ht="47.25" outlineLevel="6" x14ac:dyDescent="0.25">
      <c r="A584" s="25" t="s">
        <v>533</v>
      </c>
      <c r="B584" s="24" t="s">
        <v>398</v>
      </c>
      <c r="C584" s="24" t="s">
        <v>398</v>
      </c>
      <c r="D584" s="24" t="s">
        <v>534</v>
      </c>
      <c r="E584" s="24" t="s">
        <v>15</v>
      </c>
      <c r="F584" s="21">
        <f>F585</f>
        <v>176000</v>
      </c>
      <c r="G584" s="22">
        <f>F584</f>
        <v>176000</v>
      </c>
    </row>
    <row r="585" spans="1:7" ht="31.5" outlineLevel="6" x14ac:dyDescent="0.25">
      <c r="A585" s="25" t="s">
        <v>112</v>
      </c>
      <c r="B585" s="24" t="s">
        <v>398</v>
      </c>
      <c r="C585" s="24" t="s">
        <v>398</v>
      </c>
      <c r="D585" s="24" t="s">
        <v>534</v>
      </c>
      <c r="E585" s="24" t="s">
        <v>113</v>
      </c>
      <c r="F585" s="21">
        <f>'[1]Приложение_7 '!G628</f>
        <v>176000</v>
      </c>
      <c r="G585" s="22">
        <f>F585</f>
        <v>176000</v>
      </c>
    </row>
    <row r="586" spans="1:7" ht="63" outlineLevel="6" x14ac:dyDescent="0.25">
      <c r="A586" s="25" t="s">
        <v>535</v>
      </c>
      <c r="B586" s="24" t="s">
        <v>398</v>
      </c>
      <c r="C586" s="24" t="s">
        <v>398</v>
      </c>
      <c r="D586" s="24" t="s">
        <v>536</v>
      </c>
      <c r="E586" s="24" t="s">
        <v>15</v>
      </c>
      <c r="F586" s="21">
        <f>F587</f>
        <v>14270</v>
      </c>
      <c r="G586" s="22"/>
    </row>
    <row r="587" spans="1:7" ht="31.5" outlineLevel="6" x14ac:dyDescent="0.25">
      <c r="A587" s="25" t="s">
        <v>112</v>
      </c>
      <c r="B587" s="24" t="s">
        <v>398</v>
      </c>
      <c r="C587" s="24" t="s">
        <v>398</v>
      </c>
      <c r="D587" s="24" t="s">
        <v>536</v>
      </c>
      <c r="E587" s="24" t="s">
        <v>113</v>
      </c>
      <c r="F587" s="21">
        <f>'[1]Приложение_7 '!G630</f>
        <v>14270</v>
      </c>
      <c r="G587" s="22"/>
    </row>
    <row r="588" spans="1:7" ht="47.25" outlineLevel="4" x14ac:dyDescent="0.25">
      <c r="A588" s="23" t="s">
        <v>537</v>
      </c>
      <c r="B588" s="29" t="s">
        <v>398</v>
      </c>
      <c r="C588" s="29" t="s">
        <v>398</v>
      </c>
      <c r="D588" s="29" t="s">
        <v>538</v>
      </c>
      <c r="E588" s="29" t="s">
        <v>15</v>
      </c>
      <c r="F588" s="21">
        <f>F589+F591</f>
        <v>5446699.96</v>
      </c>
      <c r="G588" s="21">
        <f>G589+G591</f>
        <v>3361082</v>
      </c>
    </row>
    <row r="589" spans="1:7" ht="47.25" outlineLevel="5" x14ac:dyDescent="0.25">
      <c r="A589" s="23" t="s">
        <v>539</v>
      </c>
      <c r="B589" s="29" t="s">
        <v>398</v>
      </c>
      <c r="C589" s="29" t="s">
        <v>398</v>
      </c>
      <c r="D589" s="29" t="s">
        <v>540</v>
      </c>
      <c r="E589" s="29" t="s">
        <v>15</v>
      </c>
      <c r="F589" s="21">
        <f>F590</f>
        <v>3361082</v>
      </c>
      <c r="G589" s="21">
        <f>G590</f>
        <v>3361082</v>
      </c>
    </row>
    <row r="590" spans="1:7" ht="31.5" outlineLevel="6" x14ac:dyDescent="0.25">
      <c r="A590" s="23" t="s">
        <v>112</v>
      </c>
      <c r="B590" s="29" t="s">
        <v>398</v>
      </c>
      <c r="C590" s="29" t="s">
        <v>398</v>
      </c>
      <c r="D590" s="29" t="s">
        <v>540</v>
      </c>
      <c r="E590" s="29" t="s">
        <v>113</v>
      </c>
      <c r="F590" s="21">
        <f>'[1]Приложение_7 '!G633</f>
        <v>3361082</v>
      </c>
      <c r="G590" s="21">
        <f>F590</f>
        <v>3361082</v>
      </c>
    </row>
    <row r="591" spans="1:7" ht="63" outlineLevel="5" x14ac:dyDescent="0.25">
      <c r="A591" s="23" t="s">
        <v>535</v>
      </c>
      <c r="B591" s="29" t="s">
        <v>398</v>
      </c>
      <c r="C591" s="29" t="s">
        <v>398</v>
      </c>
      <c r="D591" s="29" t="s">
        <v>541</v>
      </c>
      <c r="E591" s="29" t="s">
        <v>15</v>
      </c>
      <c r="F591" s="21">
        <f>F592</f>
        <v>2085617.96</v>
      </c>
      <c r="G591" s="22"/>
    </row>
    <row r="592" spans="1:7" ht="31.5" outlineLevel="6" x14ac:dyDescent="0.25">
      <c r="A592" s="23" t="s">
        <v>112</v>
      </c>
      <c r="B592" s="29" t="s">
        <v>398</v>
      </c>
      <c r="C592" s="29" t="s">
        <v>398</v>
      </c>
      <c r="D592" s="29" t="s">
        <v>541</v>
      </c>
      <c r="E592" s="29" t="s">
        <v>113</v>
      </c>
      <c r="F592" s="21">
        <f>'[1]Приложение_7 '!G635</f>
        <v>2085617.96</v>
      </c>
      <c r="G592" s="22"/>
    </row>
    <row r="593" spans="1:7" ht="47.25" outlineLevel="2" x14ac:dyDescent="0.25">
      <c r="A593" s="13" t="s">
        <v>483</v>
      </c>
      <c r="B593" s="14" t="s">
        <v>398</v>
      </c>
      <c r="C593" s="14" t="s">
        <v>398</v>
      </c>
      <c r="D593" s="14" t="s">
        <v>484</v>
      </c>
      <c r="E593" s="14" t="s">
        <v>15</v>
      </c>
      <c r="F593" s="15">
        <f>F594+F609+F624</f>
        <v>20173493.059999999</v>
      </c>
      <c r="G593" s="15">
        <f>G594+G609+G624</f>
        <v>552284.72</v>
      </c>
    </row>
    <row r="594" spans="1:7" ht="31.5" outlineLevel="3" x14ac:dyDescent="0.25">
      <c r="A594" s="13" t="s">
        <v>542</v>
      </c>
      <c r="B594" s="14" t="s">
        <v>398</v>
      </c>
      <c r="C594" s="14" t="s">
        <v>398</v>
      </c>
      <c r="D594" s="14" t="s">
        <v>543</v>
      </c>
      <c r="E594" s="14" t="s">
        <v>15</v>
      </c>
      <c r="F594" s="15">
        <f>F595+F599+F603+F606</f>
        <v>1050520</v>
      </c>
      <c r="G594" s="18"/>
    </row>
    <row r="595" spans="1:7" ht="47.25" outlineLevel="4" x14ac:dyDescent="0.25">
      <c r="A595" s="23" t="s">
        <v>544</v>
      </c>
      <c r="B595" s="29" t="s">
        <v>398</v>
      </c>
      <c r="C595" s="29" t="s">
        <v>398</v>
      </c>
      <c r="D595" s="29" t="s">
        <v>545</v>
      </c>
      <c r="E595" s="29" t="s">
        <v>15</v>
      </c>
      <c r="F595" s="21">
        <f>F596</f>
        <v>445000</v>
      </c>
      <c r="G595" s="18"/>
    </row>
    <row r="596" spans="1:7" ht="31.5" outlineLevel="5" x14ac:dyDescent="0.25">
      <c r="A596" s="23" t="s">
        <v>118</v>
      </c>
      <c r="B596" s="29" t="s">
        <v>398</v>
      </c>
      <c r="C596" s="29" t="s">
        <v>398</v>
      </c>
      <c r="D596" s="29" t="s">
        <v>546</v>
      </c>
      <c r="E596" s="29" t="s">
        <v>15</v>
      </c>
      <c r="F596" s="21">
        <f>F597+F598</f>
        <v>445000</v>
      </c>
      <c r="G596" s="22"/>
    </row>
    <row r="597" spans="1:7" ht="31.5" outlineLevel="6" x14ac:dyDescent="0.25">
      <c r="A597" s="23" t="s">
        <v>30</v>
      </c>
      <c r="B597" s="29" t="s">
        <v>398</v>
      </c>
      <c r="C597" s="29" t="s">
        <v>398</v>
      </c>
      <c r="D597" s="29" t="s">
        <v>546</v>
      </c>
      <c r="E597" s="29" t="s">
        <v>31</v>
      </c>
      <c r="F597" s="21">
        <f>'[1]Приложение_7 '!G793</f>
        <v>195000</v>
      </c>
      <c r="G597" s="22"/>
    </row>
    <row r="598" spans="1:7" ht="31.5" outlineLevel="6" x14ac:dyDescent="0.25">
      <c r="A598" s="23" t="s">
        <v>112</v>
      </c>
      <c r="B598" s="29" t="s">
        <v>398</v>
      </c>
      <c r="C598" s="29" t="s">
        <v>398</v>
      </c>
      <c r="D598" s="29" t="s">
        <v>546</v>
      </c>
      <c r="E598" s="29" t="s">
        <v>113</v>
      </c>
      <c r="F598" s="21">
        <f>'[1]Приложение_7 '!G794</f>
        <v>250000</v>
      </c>
      <c r="G598" s="22"/>
    </row>
    <row r="599" spans="1:7" ht="78.75" outlineLevel="4" x14ac:dyDescent="0.25">
      <c r="A599" s="23" t="s">
        <v>547</v>
      </c>
      <c r="B599" s="29" t="s">
        <v>398</v>
      </c>
      <c r="C599" s="29" t="s">
        <v>398</v>
      </c>
      <c r="D599" s="29" t="s">
        <v>548</v>
      </c>
      <c r="E599" s="29" t="s">
        <v>15</v>
      </c>
      <c r="F599" s="21">
        <f>F600</f>
        <v>200520</v>
      </c>
      <c r="G599" s="22"/>
    </row>
    <row r="600" spans="1:7" ht="31.5" outlineLevel="5" x14ac:dyDescent="0.25">
      <c r="A600" s="23" t="s">
        <v>118</v>
      </c>
      <c r="B600" s="29" t="s">
        <v>398</v>
      </c>
      <c r="C600" s="29" t="s">
        <v>398</v>
      </c>
      <c r="D600" s="29" t="s">
        <v>549</v>
      </c>
      <c r="E600" s="29" t="s">
        <v>15</v>
      </c>
      <c r="F600" s="21">
        <f>F601+F602</f>
        <v>200520</v>
      </c>
      <c r="G600" s="22"/>
    </row>
    <row r="601" spans="1:7" ht="31.5" outlineLevel="6" x14ac:dyDescent="0.25">
      <c r="A601" s="23" t="s">
        <v>30</v>
      </c>
      <c r="B601" s="29" t="s">
        <v>398</v>
      </c>
      <c r="C601" s="29" t="s">
        <v>398</v>
      </c>
      <c r="D601" s="29" t="s">
        <v>549</v>
      </c>
      <c r="E601" s="29" t="s">
        <v>31</v>
      </c>
      <c r="F601" s="21">
        <f>'[1]Приложение_7 '!G797</f>
        <v>100520</v>
      </c>
      <c r="G601" s="22"/>
    </row>
    <row r="602" spans="1:7" ht="31.5" outlineLevel="6" x14ac:dyDescent="0.25">
      <c r="A602" s="23" t="s">
        <v>112</v>
      </c>
      <c r="B602" s="29" t="s">
        <v>398</v>
      </c>
      <c r="C602" s="29" t="s">
        <v>398</v>
      </c>
      <c r="D602" s="29" t="s">
        <v>549</v>
      </c>
      <c r="E602" s="29" t="s">
        <v>113</v>
      </c>
      <c r="F602" s="21">
        <f>'[1]Приложение_7 '!G798</f>
        <v>100000</v>
      </c>
      <c r="G602" s="22"/>
    </row>
    <row r="603" spans="1:7" ht="35.450000000000003" customHeight="1" outlineLevel="4" x14ac:dyDescent="0.25">
      <c r="A603" s="23" t="s">
        <v>550</v>
      </c>
      <c r="B603" s="29" t="s">
        <v>398</v>
      </c>
      <c r="C603" s="29" t="s">
        <v>398</v>
      </c>
      <c r="D603" s="29" t="s">
        <v>551</v>
      </c>
      <c r="E603" s="29" t="s">
        <v>15</v>
      </c>
      <c r="F603" s="21">
        <f>F604</f>
        <v>5000</v>
      </c>
      <c r="G603" s="22"/>
    </row>
    <row r="604" spans="1:7" ht="39.75" customHeight="1" outlineLevel="5" x14ac:dyDescent="0.25">
      <c r="A604" s="23" t="s">
        <v>118</v>
      </c>
      <c r="B604" s="29" t="s">
        <v>398</v>
      </c>
      <c r="C604" s="29" t="s">
        <v>398</v>
      </c>
      <c r="D604" s="29" t="s">
        <v>552</v>
      </c>
      <c r="E604" s="29" t="s">
        <v>15</v>
      </c>
      <c r="F604" s="21">
        <f>F605</f>
        <v>5000</v>
      </c>
      <c r="G604" s="22"/>
    </row>
    <row r="605" spans="1:7" ht="31.5" outlineLevel="6" x14ac:dyDescent="0.25">
      <c r="A605" s="25" t="s">
        <v>112</v>
      </c>
      <c r="B605" s="24" t="s">
        <v>398</v>
      </c>
      <c r="C605" s="24" t="s">
        <v>398</v>
      </c>
      <c r="D605" s="24" t="s">
        <v>552</v>
      </c>
      <c r="E605" s="24" t="s">
        <v>113</v>
      </c>
      <c r="F605" s="21">
        <f>'[1]Приложение_7 '!G801</f>
        <v>5000</v>
      </c>
      <c r="G605" s="22"/>
    </row>
    <row r="606" spans="1:7" ht="31.5" outlineLevel="4" x14ac:dyDescent="0.25">
      <c r="A606" s="23" t="s">
        <v>553</v>
      </c>
      <c r="B606" s="29" t="s">
        <v>398</v>
      </c>
      <c r="C606" s="29" t="s">
        <v>398</v>
      </c>
      <c r="D606" s="29" t="s">
        <v>554</v>
      </c>
      <c r="E606" s="29" t="s">
        <v>15</v>
      </c>
      <c r="F606" s="21">
        <f>F607</f>
        <v>400000</v>
      </c>
      <c r="G606" s="22"/>
    </row>
    <row r="607" spans="1:7" outlineLevel="5" x14ac:dyDescent="0.25">
      <c r="A607" s="25" t="s">
        <v>555</v>
      </c>
      <c r="B607" s="29" t="s">
        <v>398</v>
      </c>
      <c r="C607" s="29" t="s">
        <v>398</v>
      </c>
      <c r="D607" s="24" t="s">
        <v>556</v>
      </c>
      <c r="E607" s="29" t="s">
        <v>15</v>
      </c>
      <c r="F607" s="21">
        <f>F608</f>
        <v>400000</v>
      </c>
      <c r="G607" s="22"/>
    </row>
    <row r="608" spans="1:7" ht="31.5" outlineLevel="6" x14ac:dyDescent="0.25">
      <c r="A608" s="23" t="s">
        <v>193</v>
      </c>
      <c r="B608" s="29" t="s">
        <v>398</v>
      </c>
      <c r="C608" s="29" t="s">
        <v>398</v>
      </c>
      <c r="D608" s="24" t="s">
        <v>556</v>
      </c>
      <c r="E608" s="29" t="s">
        <v>194</v>
      </c>
      <c r="F608" s="21">
        <f>'[1]Приложение_7 '!G804</f>
        <v>400000</v>
      </c>
      <c r="G608" s="22"/>
    </row>
    <row r="609" spans="1:7" ht="31.5" outlineLevel="3" x14ac:dyDescent="0.25">
      <c r="A609" s="13" t="s">
        <v>557</v>
      </c>
      <c r="B609" s="14" t="s">
        <v>398</v>
      </c>
      <c r="C609" s="14" t="s">
        <v>398</v>
      </c>
      <c r="D609" s="14" t="s">
        <v>558</v>
      </c>
      <c r="E609" s="14" t="s">
        <v>15</v>
      </c>
      <c r="F609" s="15">
        <f>F610+F613+F616</f>
        <v>19072973.059999999</v>
      </c>
      <c r="G609" s="15">
        <f>G610+G613+G616</f>
        <v>552284.72</v>
      </c>
    </row>
    <row r="610" spans="1:7" ht="110.25" outlineLevel="4" x14ac:dyDescent="0.25">
      <c r="A610" s="25" t="s">
        <v>559</v>
      </c>
      <c r="B610" s="30" t="s">
        <v>398</v>
      </c>
      <c r="C610" s="30" t="s">
        <v>398</v>
      </c>
      <c r="D610" s="30" t="s">
        <v>560</v>
      </c>
      <c r="E610" s="30" t="s">
        <v>15</v>
      </c>
      <c r="F610" s="21">
        <f>F611</f>
        <v>17920815.059999999</v>
      </c>
      <c r="G610" s="21"/>
    </row>
    <row r="611" spans="1:7" ht="47.25" outlineLevel="5" x14ac:dyDescent="0.25">
      <c r="A611" s="25" t="s">
        <v>166</v>
      </c>
      <c r="B611" s="30" t="s">
        <v>398</v>
      </c>
      <c r="C611" s="30" t="s">
        <v>398</v>
      </c>
      <c r="D611" s="30" t="s">
        <v>561</v>
      </c>
      <c r="E611" s="30" t="s">
        <v>15</v>
      </c>
      <c r="F611" s="21">
        <f>F612</f>
        <v>17920815.059999999</v>
      </c>
      <c r="G611" s="22"/>
    </row>
    <row r="612" spans="1:7" ht="30" customHeight="1" outlineLevel="6" x14ac:dyDescent="0.25">
      <c r="A612" s="25" t="s">
        <v>112</v>
      </c>
      <c r="B612" s="30" t="s">
        <v>398</v>
      </c>
      <c r="C612" s="30" t="s">
        <v>398</v>
      </c>
      <c r="D612" s="30" t="s">
        <v>561</v>
      </c>
      <c r="E612" s="30" t="s">
        <v>113</v>
      </c>
      <c r="F612" s="21">
        <f>'[1]Приложение_7 '!G808</f>
        <v>17920815.059999999</v>
      </c>
      <c r="G612" s="22"/>
    </row>
    <row r="613" spans="1:7" outlineLevel="4" x14ac:dyDescent="0.25">
      <c r="A613" s="23" t="s">
        <v>409</v>
      </c>
      <c r="B613" s="29" t="s">
        <v>398</v>
      </c>
      <c r="C613" s="29" t="s">
        <v>398</v>
      </c>
      <c r="D613" s="29" t="s">
        <v>562</v>
      </c>
      <c r="E613" s="29" t="s">
        <v>15</v>
      </c>
      <c r="F613" s="21">
        <f>F614</f>
        <v>150000</v>
      </c>
      <c r="G613" s="22"/>
    </row>
    <row r="614" spans="1:7" ht="63" outlineLevel="5" x14ac:dyDescent="0.25">
      <c r="A614" s="23" t="s">
        <v>54</v>
      </c>
      <c r="B614" s="29" t="s">
        <v>398</v>
      </c>
      <c r="C614" s="29" t="s">
        <v>398</v>
      </c>
      <c r="D614" s="29" t="s">
        <v>563</v>
      </c>
      <c r="E614" s="29" t="s">
        <v>15</v>
      </c>
      <c r="F614" s="21">
        <f>F615</f>
        <v>150000</v>
      </c>
      <c r="G614" s="22"/>
    </row>
    <row r="615" spans="1:7" ht="31.5" outlineLevel="6" x14ac:dyDescent="0.25">
      <c r="A615" s="23" t="s">
        <v>112</v>
      </c>
      <c r="B615" s="29" t="s">
        <v>398</v>
      </c>
      <c r="C615" s="29" t="s">
        <v>398</v>
      </c>
      <c r="D615" s="29" t="s">
        <v>563</v>
      </c>
      <c r="E615" s="29" t="s">
        <v>113</v>
      </c>
      <c r="F615" s="21">
        <f>'[1]Приложение_7 '!G811</f>
        <v>150000</v>
      </c>
      <c r="G615" s="22"/>
    </row>
    <row r="616" spans="1:7" ht="68.25" customHeight="1" outlineLevel="6" x14ac:dyDescent="0.25">
      <c r="A616" s="71" t="s">
        <v>412</v>
      </c>
      <c r="B616" s="105" t="s">
        <v>398</v>
      </c>
      <c r="C616" s="105" t="s">
        <v>398</v>
      </c>
      <c r="D616" s="105" t="s">
        <v>564</v>
      </c>
      <c r="E616" s="105" t="s">
        <v>15</v>
      </c>
      <c r="F616" s="113">
        <f>F618+F620+F622</f>
        <v>1002157.9999999999</v>
      </c>
      <c r="G616" s="113">
        <f>G618+G620+G622</f>
        <v>552284.72</v>
      </c>
    </row>
    <row r="617" spans="1:7" ht="78.75" outlineLevel="6" x14ac:dyDescent="0.25">
      <c r="A617" s="72" t="s">
        <v>414</v>
      </c>
      <c r="B617" s="106"/>
      <c r="C617" s="106"/>
      <c r="D617" s="106"/>
      <c r="E617" s="106"/>
      <c r="F617" s="114"/>
      <c r="G617" s="114"/>
    </row>
    <row r="618" spans="1:7" ht="63" outlineLevel="6" x14ac:dyDescent="0.25">
      <c r="A618" s="25" t="s">
        <v>415</v>
      </c>
      <c r="B618" s="24" t="s">
        <v>398</v>
      </c>
      <c r="C618" s="24" t="s">
        <v>398</v>
      </c>
      <c r="D618" s="24" t="s">
        <v>565</v>
      </c>
      <c r="E618" s="24" t="s">
        <v>15</v>
      </c>
      <c r="F618" s="31">
        <f>F619</f>
        <v>552284.72</v>
      </c>
      <c r="G618" s="31">
        <f>G619</f>
        <v>552284.72</v>
      </c>
    </row>
    <row r="619" spans="1:7" ht="31.5" outlineLevel="6" x14ac:dyDescent="0.25">
      <c r="A619" s="75" t="s">
        <v>112</v>
      </c>
      <c r="B619" s="24" t="s">
        <v>398</v>
      </c>
      <c r="C619" s="24" t="s">
        <v>398</v>
      </c>
      <c r="D619" s="24" t="s">
        <v>565</v>
      </c>
      <c r="E619" s="24" t="s">
        <v>113</v>
      </c>
      <c r="F619" s="31">
        <f>'[1]Приложение_7 '!G815</f>
        <v>552284.72</v>
      </c>
      <c r="G619" s="31">
        <f>F619</f>
        <v>552284.72</v>
      </c>
    </row>
    <row r="620" spans="1:7" ht="126" outlineLevel="6" x14ac:dyDescent="0.25">
      <c r="A620" s="75" t="s">
        <v>417</v>
      </c>
      <c r="B620" s="24" t="s">
        <v>398</v>
      </c>
      <c r="C620" s="24" t="s">
        <v>398</v>
      </c>
      <c r="D620" s="24" t="s">
        <v>566</v>
      </c>
      <c r="E620" s="24" t="s">
        <v>15</v>
      </c>
      <c r="F620" s="31">
        <f>F621</f>
        <v>405093.44</v>
      </c>
      <c r="G620" s="31"/>
    </row>
    <row r="621" spans="1:7" ht="31.5" outlineLevel="6" x14ac:dyDescent="0.25">
      <c r="A621" s="75" t="s">
        <v>112</v>
      </c>
      <c r="B621" s="24" t="s">
        <v>398</v>
      </c>
      <c r="C621" s="24" t="s">
        <v>398</v>
      </c>
      <c r="D621" s="24" t="s">
        <v>566</v>
      </c>
      <c r="E621" s="24" t="s">
        <v>113</v>
      </c>
      <c r="F621" s="31">
        <f>'[1]Приложение_7 '!G817</f>
        <v>405093.44</v>
      </c>
      <c r="G621" s="31"/>
    </row>
    <row r="622" spans="1:7" ht="94.5" outlineLevel="6" x14ac:dyDescent="0.25">
      <c r="A622" s="75" t="s">
        <v>419</v>
      </c>
      <c r="B622" s="24" t="s">
        <v>398</v>
      </c>
      <c r="C622" s="24" t="s">
        <v>398</v>
      </c>
      <c r="D622" s="24" t="s">
        <v>567</v>
      </c>
      <c r="E622" s="24" t="s">
        <v>15</v>
      </c>
      <c r="F622" s="31">
        <f>F623</f>
        <v>44779.839999999997</v>
      </c>
      <c r="G622" s="31"/>
    </row>
    <row r="623" spans="1:7" ht="31.5" outlineLevel="6" x14ac:dyDescent="0.25">
      <c r="A623" s="75" t="s">
        <v>112</v>
      </c>
      <c r="B623" s="24" t="s">
        <v>398</v>
      </c>
      <c r="C623" s="24" t="s">
        <v>398</v>
      </c>
      <c r="D623" s="24" t="s">
        <v>567</v>
      </c>
      <c r="E623" s="24" t="s">
        <v>113</v>
      </c>
      <c r="F623" s="31">
        <f>'[1]Приложение_7 '!G819</f>
        <v>44779.839999999997</v>
      </c>
      <c r="G623" s="31"/>
    </row>
    <row r="624" spans="1:7" outlineLevel="6" x14ac:dyDescent="0.25">
      <c r="A624" s="58" t="s">
        <v>568</v>
      </c>
      <c r="B624" s="59" t="s">
        <v>398</v>
      </c>
      <c r="C624" s="59" t="s">
        <v>398</v>
      </c>
      <c r="D624" s="59" t="s">
        <v>569</v>
      </c>
      <c r="E624" s="59" t="s">
        <v>15</v>
      </c>
      <c r="F624" s="15">
        <f>F625</f>
        <v>50000</v>
      </c>
      <c r="G624" s="22"/>
    </row>
    <row r="625" spans="1:7" outlineLevel="6" x14ac:dyDescent="0.25">
      <c r="A625" s="42" t="s">
        <v>570</v>
      </c>
      <c r="B625" s="43" t="s">
        <v>398</v>
      </c>
      <c r="C625" s="43" t="s">
        <v>398</v>
      </c>
      <c r="D625" s="43" t="s">
        <v>571</v>
      </c>
      <c r="E625" s="43" t="s">
        <v>15</v>
      </c>
      <c r="F625" s="21">
        <f>F626</f>
        <v>50000</v>
      </c>
      <c r="G625" s="22"/>
    </row>
    <row r="626" spans="1:7" ht="31.5" outlineLevel="6" x14ac:dyDescent="0.25">
      <c r="A626" s="42" t="s">
        <v>118</v>
      </c>
      <c r="B626" s="43" t="s">
        <v>398</v>
      </c>
      <c r="C626" s="43" t="s">
        <v>398</v>
      </c>
      <c r="D626" s="43" t="s">
        <v>572</v>
      </c>
      <c r="E626" s="43" t="s">
        <v>15</v>
      </c>
      <c r="F626" s="21">
        <f>F627</f>
        <v>50000</v>
      </c>
      <c r="G626" s="22"/>
    </row>
    <row r="627" spans="1:7" ht="31.5" outlineLevel="6" x14ac:dyDescent="0.25">
      <c r="A627" s="42" t="s">
        <v>30</v>
      </c>
      <c r="B627" s="43" t="s">
        <v>398</v>
      </c>
      <c r="C627" s="43" t="s">
        <v>398</v>
      </c>
      <c r="D627" s="43" t="s">
        <v>572</v>
      </c>
      <c r="E627" s="43" t="s">
        <v>31</v>
      </c>
      <c r="F627" s="21">
        <f>'[1]Приложение_7 '!G822</f>
        <v>50000</v>
      </c>
      <c r="G627" s="22"/>
    </row>
    <row r="628" spans="1:7" ht="31.5" outlineLevel="2" x14ac:dyDescent="0.25">
      <c r="A628" s="13" t="s">
        <v>139</v>
      </c>
      <c r="B628" s="14" t="s">
        <v>398</v>
      </c>
      <c r="C628" s="14" t="s">
        <v>398</v>
      </c>
      <c r="D628" s="14" t="s">
        <v>140</v>
      </c>
      <c r="E628" s="14" t="s">
        <v>15</v>
      </c>
      <c r="F628" s="15">
        <f>F629</f>
        <v>150000</v>
      </c>
      <c r="G628" s="18"/>
    </row>
    <row r="629" spans="1:7" ht="47.25" outlineLevel="3" x14ac:dyDescent="0.25">
      <c r="A629" s="13" t="s">
        <v>141</v>
      </c>
      <c r="B629" s="14" t="s">
        <v>398</v>
      </c>
      <c r="C629" s="14" t="s">
        <v>398</v>
      </c>
      <c r="D629" s="14" t="s">
        <v>142</v>
      </c>
      <c r="E629" s="14" t="s">
        <v>15</v>
      </c>
      <c r="F629" s="15">
        <f>F630</f>
        <v>150000</v>
      </c>
      <c r="G629" s="18"/>
    </row>
    <row r="630" spans="1:7" ht="31.5" outlineLevel="4" x14ac:dyDescent="0.25">
      <c r="A630" s="23" t="s">
        <v>156</v>
      </c>
      <c r="B630" s="29" t="s">
        <v>398</v>
      </c>
      <c r="C630" s="29" t="s">
        <v>398</v>
      </c>
      <c r="D630" s="29" t="s">
        <v>157</v>
      </c>
      <c r="E630" s="29" t="s">
        <v>15</v>
      </c>
      <c r="F630" s="21">
        <f>F631</f>
        <v>150000</v>
      </c>
      <c r="G630" s="22"/>
    </row>
    <row r="631" spans="1:7" ht="31.5" outlineLevel="5" x14ac:dyDescent="0.25">
      <c r="A631" s="23" t="s">
        <v>118</v>
      </c>
      <c r="B631" s="29" t="s">
        <v>398</v>
      </c>
      <c r="C631" s="29" t="s">
        <v>398</v>
      </c>
      <c r="D631" s="29" t="s">
        <v>158</v>
      </c>
      <c r="E631" s="29" t="s">
        <v>15</v>
      </c>
      <c r="F631" s="21">
        <f>F632</f>
        <v>150000</v>
      </c>
      <c r="G631" s="22"/>
    </row>
    <row r="632" spans="1:7" ht="31.5" outlineLevel="6" x14ac:dyDescent="0.25">
      <c r="A632" s="23" t="s">
        <v>112</v>
      </c>
      <c r="B632" s="29" t="s">
        <v>398</v>
      </c>
      <c r="C632" s="29" t="s">
        <v>398</v>
      </c>
      <c r="D632" s="29" t="s">
        <v>158</v>
      </c>
      <c r="E632" s="29" t="s">
        <v>113</v>
      </c>
      <c r="F632" s="21">
        <f>'[1]Приложение_7 '!G828</f>
        <v>150000</v>
      </c>
      <c r="G632" s="22"/>
    </row>
    <row r="633" spans="1:7" s="17" customFormat="1" ht="34.5" customHeight="1" outlineLevel="1" x14ac:dyDescent="0.25">
      <c r="A633" s="13" t="s">
        <v>573</v>
      </c>
      <c r="B633" s="14" t="s">
        <v>398</v>
      </c>
      <c r="C633" s="14" t="s">
        <v>226</v>
      </c>
      <c r="D633" s="14" t="s">
        <v>14</v>
      </c>
      <c r="E633" s="14" t="s">
        <v>15</v>
      </c>
      <c r="F633" s="15">
        <f>F634+F679</f>
        <v>93275663.430000007</v>
      </c>
      <c r="G633" s="15">
        <f>G634+G679</f>
        <v>18753619.760000002</v>
      </c>
    </row>
    <row r="634" spans="1:7" ht="34.5" customHeight="1" outlineLevel="2" x14ac:dyDescent="0.25">
      <c r="A634" s="13" t="s">
        <v>58</v>
      </c>
      <c r="B634" s="14" t="s">
        <v>398</v>
      </c>
      <c r="C634" s="14" t="s">
        <v>226</v>
      </c>
      <c r="D634" s="14" t="s">
        <v>59</v>
      </c>
      <c r="E634" s="14" t="s">
        <v>15</v>
      </c>
      <c r="F634" s="15">
        <f>F635+F650+F657</f>
        <v>92623463.430000007</v>
      </c>
      <c r="G634" s="15">
        <f>G635+G650+G657</f>
        <v>18753619.760000002</v>
      </c>
    </row>
    <row r="635" spans="1:7" ht="47.25" outlineLevel="3" x14ac:dyDescent="0.25">
      <c r="A635" s="13" t="s">
        <v>574</v>
      </c>
      <c r="B635" s="14" t="s">
        <v>398</v>
      </c>
      <c r="C635" s="14" t="s">
        <v>226</v>
      </c>
      <c r="D635" s="14" t="s">
        <v>575</v>
      </c>
      <c r="E635" s="14" t="s">
        <v>15</v>
      </c>
      <c r="F635" s="15">
        <f>F636+F639+F642</f>
        <v>20605239.18</v>
      </c>
      <c r="G635" s="15">
        <f>G636+G639+G642</f>
        <v>29332.87</v>
      </c>
    </row>
    <row r="636" spans="1:7" ht="47.25" outlineLevel="4" x14ac:dyDescent="0.25">
      <c r="A636" s="23" t="s">
        <v>576</v>
      </c>
      <c r="B636" s="29" t="s">
        <v>398</v>
      </c>
      <c r="C636" s="29" t="s">
        <v>226</v>
      </c>
      <c r="D636" s="29" t="s">
        <v>577</v>
      </c>
      <c r="E636" s="29" t="s">
        <v>15</v>
      </c>
      <c r="F636" s="21">
        <f>F637</f>
        <v>20298662</v>
      </c>
      <c r="G636" s="21"/>
    </row>
    <row r="637" spans="1:7" ht="47.25" outlineLevel="5" x14ac:dyDescent="0.25">
      <c r="A637" s="25" t="s">
        <v>166</v>
      </c>
      <c r="B637" s="29" t="s">
        <v>398</v>
      </c>
      <c r="C637" s="29" t="s">
        <v>226</v>
      </c>
      <c r="D637" s="29" t="s">
        <v>578</v>
      </c>
      <c r="E637" s="29" t="s">
        <v>15</v>
      </c>
      <c r="F637" s="21">
        <f>F638</f>
        <v>20298662</v>
      </c>
      <c r="G637" s="18"/>
    </row>
    <row r="638" spans="1:7" ht="31.5" outlineLevel="6" x14ac:dyDescent="0.25">
      <c r="A638" s="23" t="s">
        <v>112</v>
      </c>
      <c r="B638" s="29" t="s">
        <v>398</v>
      </c>
      <c r="C638" s="29" t="s">
        <v>226</v>
      </c>
      <c r="D638" s="29" t="s">
        <v>578</v>
      </c>
      <c r="E638" s="29" t="s">
        <v>113</v>
      </c>
      <c r="F638" s="21">
        <f>'[1]Приложение_7 '!G641</f>
        <v>20298662</v>
      </c>
      <c r="G638" s="22"/>
    </row>
    <row r="639" spans="1:7" outlineLevel="4" x14ac:dyDescent="0.25">
      <c r="A639" s="23" t="s">
        <v>409</v>
      </c>
      <c r="B639" s="29" t="s">
        <v>398</v>
      </c>
      <c r="C639" s="29" t="s">
        <v>226</v>
      </c>
      <c r="D639" s="29" t="s">
        <v>579</v>
      </c>
      <c r="E639" s="29" t="s">
        <v>15</v>
      </c>
      <c r="F639" s="21">
        <f>F640</f>
        <v>261335</v>
      </c>
      <c r="G639" s="22"/>
    </row>
    <row r="640" spans="1:7" ht="63" outlineLevel="5" x14ac:dyDescent="0.25">
      <c r="A640" s="23" t="s">
        <v>54</v>
      </c>
      <c r="B640" s="29" t="s">
        <v>398</v>
      </c>
      <c r="C640" s="29" t="s">
        <v>226</v>
      </c>
      <c r="D640" s="29" t="s">
        <v>580</v>
      </c>
      <c r="E640" s="29" t="s">
        <v>15</v>
      </c>
      <c r="F640" s="21">
        <f>F641</f>
        <v>261335</v>
      </c>
      <c r="G640" s="22"/>
    </row>
    <row r="641" spans="1:7" ht="31.5" outlineLevel="6" x14ac:dyDescent="0.25">
      <c r="A641" s="23" t="s">
        <v>112</v>
      </c>
      <c r="B641" s="29" t="s">
        <v>398</v>
      </c>
      <c r="C641" s="29" t="s">
        <v>226</v>
      </c>
      <c r="D641" s="29" t="s">
        <v>580</v>
      </c>
      <c r="E641" s="29" t="s">
        <v>113</v>
      </c>
      <c r="F641" s="21">
        <f>'[1]Приложение_7 '!G644</f>
        <v>261335</v>
      </c>
      <c r="G641" s="22"/>
    </row>
    <row r="642" spans="1:7" ht="78.75" outlineLevel="6" x14ac:dyDescent="0.25">
      <c r="A642" s="71" t="s">
        <v>412</v>
      </c>
      <c r="B642" s="105" t="s">
        <v>398</v>
      </c>
      <c r="C642" s="105" t="s">
        <v>226</v>
      </c>
      <c r="D642" s="105" t="s">
        <v>581</v>
      </c>
      <c r="E642" s="105" t="s">
        <v>15</v>
      </c>
      <c r="F642" s="107">
        <f>F644+F646+F648</f>
        <v>45242.179999999993</v>
      </c>
      <c r="G642" s="107">
        <f>G644+G646+G648</f>
        <v>29332.87</v>
      </c>
    </row>
    <row r="643" spans="1:7" ht="78.75" outlineLevel="6" x14ac:dyDescent="0.25">
      <c r="A643" s="72" t="s">
        <v>414</v>
      </c>
      <c r="B643" s="106"/>
      <c r="C643" s="106"/>
      <c r="D643" s="106"/>
      <c r="E643" s="106"/>
      <c r="F643" s="108"/>
      <c r="G643" s="108"/>
    </row>
    <row r="644" spans="1:7" ht="63" outlineLevel="6" x14ac:dyDescent="0.25">
      <c r="A644" s="25" t="s">
        <v>415</v>
      </c>
      <c r="B644" s="24" t="s">
        <v>398</v>
      </c>
      <c r="C644" s="24" t="s">
        <v>226</v>
      </c>
      <c r="D644" s="24" t="s">
        <v>582</v>
      </c>
      <c r="E644" s="24" t="s">
        <v>15</v>
      </c>
      <c r="F644" s="21">
        <f>F645</f>
        <v>29332.87</v>
      </c>
      <c r="G644" s="22">
        <f>G645</f>
        <v>29332.87</v>
      </c>
    </row>
    <row r="645" spans="1:7" ht="31.5" outlineLevel="6" x14ac:dyDescent="0.25">
      <c r="A645" s="75" t="s">
        <v>112</v>
      </c>
      <c r="B645" s="24" t="s">
        <v>398</v>
      </c>
      <c r="C645" s="24" t="s">
        <v>226</v>
      </c>
      <c r="D645" s="24" t="s">
        <v>582</v>
      </c>
      <c r="E645" s="24" t="s">
        <v>113</v>
      </c>
      <c r="F645" s="21">
        <f>'[1]Приложение_7 '!G648</f>
        <v>29332.87</v>
      </c>
      <c r="G645" s="22">
        <f>F645</f>
        <v>29332.87</v>
      </c>
    </row>
    <row r="646" spans="1:7" ht="126" outlineLevel="6" x14ac:dyDescent="0.25">
      <c r="A646" s="75" t="s">
        <v>417</v>
      </c>
      <c r="B646" s="24" t="s">
        <v>398</v>
      </c>
      <c r="C646" s="24" t="s">
        <v>226</v>
      </c>
      <c r="D646" s="24" t="s">
        <v>583</v>
      </c>
      <c r="E646" s="24" t="s">
        <v>15</v>
      </c>
      <c r="F646" s="21">
        <f>F647</f>
        <v>13530.97</v>
      </c>
      <c r="G646" s="22"/>
    </row>
    <row r="647" spans="1:7" ht="31.5" outlineLevel="6" x14ac:dyDescent="0.25">
      <c r="A647" s="75" t="s">
        <v>112</v>
      </c>
      <c r="B647" s="24" t="s">
        <v>398</v>
      </c>
      <c r="C647" s="24" t="s">
        <v>226</v>
      </c>
      <c r="D647" s="24" t="s">
        <v>583</v>
      </c>
      <c r="E647" s="24" t="s">
        <v>113</v>
      </c>
      <c r="F647" s="21">
        <f>'[1]Приложение_7 '!G650</f>
        <v>13530.97</v>
      </c>
      <c r="G647" s="22"/>
    </row>
    <row r="648" spans="1:7" ht="94.5" outlineLevel="6" x14ac:dyDescent="0.25">
      <c r="A648" s="75" t="s">
        <v>419</v>
      </c>
      <c r="B648" s="24" t="s">
        <v>398</v>
      </c>
      <c r="C648" s="24" t="s">
        <v>226</v>
      </c>
      <c r="D648" s="24" t="s">
        <v>584</v>
      </c>
      <c r="E648" s="24" t="s">
        <v>15</v>
      </c>
      <c r="F648" s="21">
        <f>F649</f>
        <v>2378.34</v>
      </c>
      <c r="G648" s="22"/>
    </row>
    <row r="649" spans="1:7" ht="31.5" outlineLevel="6" x14ac:dyDescent="0.25">
      <c r="A649" s="75" t="s">
        <v>112</v>
      </c>
      <c r="B649" s="24" t="s">
        <v>398</v>
      </c>
      <c r="C649" s="24" t="s">
        <v>226</v>
      </c>
      <c r="D649" s="24" t="s">
        <v>584</v>
      </c>
      <c r="E649" s="24" t="s">
        <v>113</v>
      </c>
      <c r="F649" s="21">
        <f>'[1]Приложение_7 '!G652</f>
        <v>2378.34</v>
      </c>
      <c r="G649" s="22"/>
    </row>
    <row r="650" spans="1:7" ht="47.25" outlineLevel="3" x14ac:dyDescent="0.25">
      <c r="A650" s="13" t="s">
        <v>585</v>
      </c>
      <c r="B650" s="14" t="s">
        <v>398</v>
      </c>
      <c r="C650" s="14" t="s">
        <v>226</v>
      </c>
      <c r="D650" s="14" t="s">
        <v>586</v>
      </c>
      <c r="E650" s="14" t="s">
        <v>15</v>
      </c>
      <c r="F650" s="15">
        <f>F651+F654</f>
        <v>45696849.530000001</v>
      </c>
      <c r="G650" s="15"/>
    </row>
    <row r="651" spans="1:7" ht="47.25" outlineLevel="4" x14ac:dyDescent="0.25">
      <c r="A651" s="23" t="s">
        <v>587</v>
      </c>
      <c r="B651" s="29" t="s">
        <v>398</v>
      </c>
      <c r="C651" s="29" t="s">
        <v>226</v>
      </c>
      <c r="D651" s="29" t="s">
        <v>588</v>
      </c>
      <c r="E651" s="29" t="s">
        <v>15</v>
      </c>
      <c r="F651" s="21">
        <f>F652</f>
        <v>45183804.68</v>
      </c>
      <c r="G651" s="21"/>
    </row>
    <row r="652" spans="1:7" ht="47.25" outlineLevel="5" x14ac:dyDescent="0.25">
      <c r="A652" s="25" t="s">
        <v>166</v>
      </c>
      <c r="B652" s="29" t="s">
        <v>398</v>
      </c>
      <c r="C652" s="29" t="s">
        <v>226</v>
      </c>
      <c r="D652" s="30" t="s">
        <v>589</v>
      </c>
      <c r="E652" s="29" t="s">
        <v>15</v>
      </c>
      <c r="F652" s="21">
        <f>F653</f>
        <v>45183804.68</v>
      </c>
      <c r="G652" s="22"/>
    </row>
    <row r="653" spans="1:7" ht="31.5" outlineLevel="6" x14ac:dyDescent="0.25">
      <c r="A653" s="23" t="s">
        <v>112</v>
      </c>
      <c r="B653" s="29" t="s">
        <v>398</v>
      </c>
      <c r="C653" s="29" t="s">
        <v>226</v>
      </c>
      <c r="D653" s="30" t="s">
        <v>589</v>
      </c>
      <c r="E653" s="29" t="s">
        <v>113</v>
      </c>
      <c r="F653" s="21">
        <f>'[1]Приложение_7 '!G375</f>
        <v>45183804.68</v>
      </c>
      <c r="G653" s="22"/>
    </row>
    <row r="654" spans="1:7" outlineLevel="4" x14ac:dyDescent="0.25">
      <c r="A654" s="23" t="s">
        <v>409</v>
      </c>
      <c r="B654" s="29" t="s">
        <v>398</v>
      </c>
      <c r="C654" s="29" t="s">
        <v>226</v>
      </c>
      <c r="D654" s="29" t="s">
        <v>590</v>
      </c>
      <c r="E654" s="29" t="s">
        <v>15</v>
      </c>
      <c r="F654" s="21">
        <f>F655</f>
        <v>513044.85</v>
      </c>
      <c r="G654" s="22"/>
    </row>
    <row r="655" spans="1:7" ht="63" outlineLevel="5" x14ac:dyDescent="0.25">
      <c r="A655" s="23" t="s">
        <v>54</v>
      </c>
      <c r="B655" s="29" t="s">
        <v>398</v>
      </c>
      <c r="C655" s="29" t="s">
        <v>226</v>
      </c>
      <c r="D655" s="29" t="s">
        <v>591</v>
      </c>
      <c r="E655" s="29" t="s">
        <v>15</v>
      </c>
      <c r="F655" s="21">
        <f>F656</f>
        <v>513044.85</v>
      </c>
      <c r="G655" s="22"/>
    </row>
    <row r="656" spans="1:7" ht="31.5" outlineLevel="6" x14ac:dyDescent="0.25">
      <c r="A656" s="23" t="s">
        <v>112</v>
      </c>
      <c r="B656" s="29" t="s">
        <v>398</v>
      </c>
      <c r="C656" s="29" t="s">
        <v>226</v>
      </c>
      <c r="D656" s="29" t="s">
        <v>591</v>
      </c>
      <c r="E656" s="29" t="s">
        <v>113</v>
      </c>
      <c r="F656" s="21">
        <f>'[1]Приложение_7 '!G377</f>
        <v>513044.85</v>
      </c>
      <c r="G656" s="22"/>
    </row>
    <row r="657" spans="1:7" outlineLevel="3" x14ac:dyDescent="0.25">
      <c r="A657" s="13" t="s">
        <v>449</v>
      </c>
      <c r="B657" s="14" t="s">
        <v>398</v>
      </c>
      <c r="C657" s="14" t="s">
        <v>226</v>
      </c>
      <c r="D657" s="14" t="s">
        <v>450</v>
      </c>
      <c r="E657" s="14" t="s">
        <v>15</v>
      </c>
      <c r="F657" s="15">
        <f>F658+F665+F668+F671</f>
        <v>26321374.719999999</v>
      </c>
      <c r="G657" s="15">
        <f>G658+G665+G668+G671</f>
        <v>18724286.890000001</v>
      </c>
    </row>
    <row r="658" spans="1:7" ht="31.5" outlineLevel="4" x14ac:dyDescent="0.25">
      <c r="A658" s="23" t="s">
        <v>451</v>
      </c>
      <c r="B658" s="29" t="s">
        <v>398</v>
      </c>
      <c r="C658" s="29" t="s">
        <v>226</v>
      </c>
      <c r="D658" s="29" t="s">
        <v>452</v>
      </c>
      <c r="E658" s="29" t="s">
        <v>15</v>
      </c>
      <c r="F658" s="21">
        <f>F661+F663+F659</f>
        <v>7434096.8200000003</v>
      </c>
      <c r="G658" s="21">
        <f>G661+G663+G659</f>
        <v>1604193.07</v>
      </c>
    </row>
    <row r="659" spans="1:7" ht="47.25" outlineLevel="4" x14ac:dyDescent="0.25">
      <c r="A659" s="25" t="s">
        <v>166</v>
      </c>
      <c r="B659" s="24" t="s">
        <v>398</v>
      </c>
      <c r="C659" s="24" t="s">
        <v>226</v>
      </c>
      <c r="D659" s="24" t="s">
        <v>592</v>
      </c>
      <c r="E659" s="24" t="s">
        <v>15</v>
      </c>
      <c r="F659" s="21">
        <f>F660</f>
        <v>341096.89</v>
      </c>
      <c r="G659" s="21"/>
    </row>
    <row r="660" spans="1:7" ht="31.5" outlineLevel="4" x14ac:dyDescent="0.25">
      <c r="A660" s="25" t="s">
        <v>112</v>
      </c>
      <c r="B660" s="24" t="s">
        <v>398</v>
      </c>
      <c r="C660" s="24" t="s">
        <v>226</v>
      </c>
      <c r="D660" s="24" t="s">
        <v>592</v>
      </c>
      <c r="E660" s="24" t="s">
        <v>113</v>
      </c>
      <c r="F660" s="21">
        <f>'[1]Приложение_7 '!G656</f>
        <v>341096.89</v>
      </c>
      <c r="G660" s="21"/>
    </row>
    <row r="661" spans="1:7" ht="78.75" outlineLevel="5" x14ac:dyDescent="0.25">
      <c r="A661" s="23" t="s">
        <v>453</v>
      </c>
      <c r="B661" s="29" t="s">
        <v>398</v>
      </c>
      <c r="C661" s="29" t="s">
        <v>226</v>
      </c>
      <c r="D661" s="29" t="s">
        <v>454</v>
      </c>
      <c r="E661" s="29" t="s">
        <v>15</v>
      </c>
      <c r="F661" s="21">
        <f>F662</f>
        <v>1604193.07</v>
      </c>
      <c r="G661" s="21">
        <f>G662</f>
        <v>1604193.07</v>
      </c>
    </row>
    <row r="662" spans="1:7" ht="31.5" outlineLevel="6" x14ac:dyDescent="0.25">
      <c r="A662" s="23" t="s">
        <v>112</v>
      </c>
      <c r="B662" s="29" t="s">
        <v>398</v>
      </c>
      <c r="C662" s="29" t="s">
        <v>226</v>
      </c>
      <c r="D662" s="29" t="s">
        <v>454</v>
      </c>
      <c r="E662" s="29" t="s">
        <v>113</v>
      </c>
      <c r="F662" s="21">
        <f>'[1]Приложение_7 '!G658</f>
        <v>1604193.07</v>
      </c>
      <c r="G662" s="21">
        <f>F662</f>
        <v>1604193.07</v>
      </c>
    </row>
    <row r="663" spans="1:7" ht="110.25" outlineLevel="5" x14ac:dyDescent="0.25">
      <c r="A663" s="23" t="s">
        <v>455</v>
      </c>
      <c r="B663" s="29" t="s">
        <v>398</v>
      </c>
      <c r="C663" s="29" t="s">
        <v>226</v>
      </c>
      <c r="D663" s="29" t="s">
        <v>456</v>
      </c>
      <c r="E663" s="29" t="s">
        <v>15</v>
      </c>
      <c r="F663" s="21">
        <f>F664</f>
        <v>5488806.8600000003</v>
      </c>
      <c r="G663" s="22"/>
    </row>
    <row r="664" spans="1:7" ht="31.5" outlineLevel="6" x14ac:dyDescent="0.25">
      <c r="A664" s="23" t="s">
        <v>112</v>
      </c>
      <c r="B664" s="29" t="s">
        <v>398</v>
      </c>
      <c r="C664" s="29" t="s">
        <v>226</v>
      </c>
      <c r="D664" s="29" t="s">
        <v>456</v>
      </c>
      <c r="E664" s="29" t="s">
        <v>113</v>
      </c>
      <c r="F664" s="21">
        <f>'[1]Приложение_7 '!G660</f>
        <v>5488806.8600000003</v>
      </c>
      <c r="G664" s="22"/>
    </row>
    <row r="665" spans="1:7" ht="31.5" outlineLevel="4" x14ac:dyDescent="0.25">
      <c r="A665" s="23" t="s">
        <v>457</v>
      </c>
      <c r="B665" s="29" t="s">
        <v>398</v>
      </c>
      <c r="C665" s="29" t="s">
        <v>226</v>
      </c>
      <c r="D665" s="29" t="s">
        <v>458</v>
      </c>
      <c r="E665" s="29" t="s">
        <v>15</v>
      </c>
      <c r="F665" s="21">
        <f>F666</f>
        <v>15428367.9</v>
      </c>
      <c r="G665" s="21">
        <f>G666</f>
        <v>15428367.9</v>
      </c>
    </row>
    <row r="666" spans="1:7" ht="31.5" outlineLevel="5" x14ac:dyDescent="0.25">
      <c r="A666" s="23" t="s">
        <v>459</v>
      </c>
      <c r="B666" s="29" t="s">
        <v>398</v>
      </c>
      <c r="C666" s="29" t="s">
        <v>226</v>
      </c>
      <c r="D666" s="29" t="s">
        <v>460</v>
      </c>
      <c r="E666" s="29" t="s">
        <v>15</v>
      </c>
      <c r="F666" s="21">
        <f>F667</f>
        <v>15428367.9</v>
      </c>
      <c r="G666" s="21">
        <f>G667</f>
        <v>15428367.9</v>
      </c>
    </row>
    <row r="667" spans="1:7" ht="31.5" outlineLevel="6" x14ac:dyDescent="0.25">
      <c r="A667" s="23" t="s">
        <v>112</v>
      </c>
      <c r="B667" s="29" t="s">
        <v>398</v>
      </c>
      <c r="C667" s="29" t="s">
        <v>226</v>
      </c>
      <c r="D667" s="29" t="s">
        <v>460</v>
      </c>
      <c r="E667" s="29" t="s">
        <v>113</v>
      </c>
      <c r="F667" s="21">
        <f>'[1]Приложение_7 '!G663</f>
        <v>15428367.9</v>
      </c>
      <c r="G667" s="21">
        <f>F667</f>
        <v>15428367.9</v>
      </c>
    </row>
    <row r="668" spans="1:7" ht="31.5" outlineLevel="4" x14ac:dyDescent="0.25">
      <c r="A668" s="23" t="s">
        <v>593</v>
      </c>
      <c r="B668" s="29" t="s">
        <v>398</v>
      </c>
      <c r="C668" s="29" t="s">
        <v>226</v>
      </c>
      <c r="D668" s="29" t="s">
        <v>594</v>
      </c>
      <c r="E668" s="29" t="s">
        <v>15</v>
      </c>
      <c r="F668" s="21">
        <f>F669</f>
        <v>850000</v>
      </c>
      <c r="G668" s="22"/>
    </row>
    <row r="669" spans="1:7" ht="63" outlineLevel="5" x14ac:dyDescent="0.25">
      <c r="A669" s="23" t="s">
        <v>54</v>
      </c>
      <c r="B669" s="29" t="s">
        <v>398</v>
      </c>
      <c r="C669" s="29" t="s">
        <v>226</v>
      </c>
      <c r="D669" s="29" t="s">
        <v>595</v>
      </c>
      <c r="E669" s="29" t="s">
        <v>15</v>
      </c>
      <c r="F669" s="21">
        <f>F670</f>
        <v>850000</v>
      </c>
      <c r="G669" s="22"/>
    </row>
    <row r="670" spans="1:7" ht="31.5" outlineLevel="6" x14ac:dyDescent="0.25">
      <c r="A670" s="23" t="s">
        <v>112</v>
      </c>
      <c r="B670" s="29" t="s">
        <v>398</v>
      </c>
      <c r="C670" s="29" t="s">
        <v>226</v>
      </c>
      <c r="D670" s="29" t="s">
        <v>595</v>
      </c>
      <c r="E670" s="29" t="s">
        <v>113</v>
      </c>
      <c r="F670" s="21">
        <f>'[1]Приложение_7 '!G666</f>
        <v>850000</v>
      </c>
      <c r="G670" s="22"/>
    </row>
    <row r="671" spans="1:7" ht="67.5" customHeight="1" outlineLevel="6" x14ac:dyDescent="0.25">
      <c r="A671" s="71" t="s">
        <v>412</v>
      </c>
      <c r="B671" s="105" t="s">
        <v>398</v>
      </c>
      <c r="C671" s="105" t="s">
        <v>226</v>
      </c>
      <c r="D671" s="105" t="s">
        <v>596</v>
      </c>
      <c r="E671" s="105" t="s">
        <v>15</v>
      </c>
      <c r="F671" s="107">
        <f>F673+F675+F677</f>
        <v>2608910</v>
      </c>
      <c r="G671" s="107">
        <f>G673+G675+G677</f>
        <v>1691725.92</v>
      </c>
    </row>
    <row r="672" spans="1:7" ht="78.75" outlineLevel="6" x14ac:dyDescent="0.25">
      <c r="A672" s="72" t="s">
        <v>414</v>
      </c>
      <c r="B672" s="106"/>
      <c r="C672" s="106"/>
      <c r="D672" s="106"/>
      <c r="E672" s="106"/>
      <c r="F672" s="108"/>
      <c r="G672" s="108"/>
    </row>
    <row r="673" spans="1:7" ht="63" outlineLevel="6" x14ac:dyDescent="0.25">
      <c r="A673" s="25" t="s">
        <v>415</v>
      </c>
      <c r="B673" s="24" t="s">
        <v>398</v>
      </c>
      <c r="C673" s="24" t="s">
        <v>226</v>
      </c>
      <c r="D673" s="24" t="s">
        <v>597</v>
      </c>
      <c r="E673" s="24" t="s">
        <v>15</v>
      </c>
      <c r="F673" s="21">
        <f>F674</f>
        <v>1691725.92</v>
      </c>
      <c r="G673" s="22">
        <f>G674</f>
        <v>1691725.92</v>
      </c>
    </row>
    <row r="674" spans="1:7" ht="31.5" outlineLevel="6" x14ac:dyDescent="0.25">
      <c r="A674" s="75" t="s">
        <v>112</v>
      </c>
      <c r="B674" s="24" t="s">
        <v>398</v>
      </c>
      <c r="C674" s="24" t="s">
        <v>226</v>
      </c>
      <c r="D674" s="24" t="s">
        <v>597</v>
      </c>
      <c r="E674" s="24" t="s">
        <v>113</v>
      </c>
      <c r="F674" s="21">
        <f>'[1]Приложение_7 '!G670</f>
        <v>1691725.92</v>
      </c>
      <c r="G674" s="22">
        <f>F674</f>
        <v>1691725.92</v>
      </c>
    </row>
    <row r="675" spans="1:7" ht="116.25" customHeight="1" outlineLevel="6" x14ac:dyDescent="0.25">
      <c r="A675" s="75" t="s">
        <v>417</v>
      </c>
      <c r="B675" s="24" t="s">
        <v>398</v>
      </c>
      <c r="C675" s="24" t="s">
        <v>226</v>
      </c>
      <c r="D675" s="24" t="s">
        <v>598</v>
      </c>
      <c r="E675" s="24" t="s">
        <v>15</v>
      </c>
      <c r="F675" s="21">
        <f>F676</f>
        <v>780017.12</v>
      </c>
      <c r="G675" s="22"/>
    </row>
    <row r="676" spans="1:7" ht="31.5" outlineLevel="6" x14ac:dyDescent="0.25">
      <c r="A676" s="75" t="s">
        <v>112</v>
      </c>
      <c r="B676" s="24" t="s">
        <v>398</v>
      </c>
      <c r="C676" s="24" t="s">
        <v>226</v>
      </c>
      <c r="D676" s="24" t="s">
        <v>598</v>
      </c>
      <c r="E676" s="24" t="s">
        <v>113</v>
      </c>
      <c r="F676" s="21">
        <f>'[1]Приложение_7 '!G672</f>
        <v>780017.12</v>
      </c>
      <c r="G676" s="22"/>
    </row>
    <row r="677" spans="1:7" ht="94.5" outlineLevel="6" x14ac:dyDescent="0.25">
      <c r="A677" s="75" t="s">
        <v>419</v>
      </c>
      <c r="B677" s="24" t="s">
        <v>398</v>
      </c>
      <c r="C677" s="24" t="s">
        <v>226</v>
      </c>
      <c r="D677" s="24" t="s">
        <v>599</v>
      </c>
      <c r="E677" s="24" t="s">
        <v>15</v>
      </c>
      <c r="F677" s="21">
        <f>F678</f>
        <v>137166.96</v>
      </c>
      <c r="G677" s="22"/>
    </row>
    <row r="678" spans="1:7" ht="31.5" outlineLevel="6" x14ac:dyDescent="0.25">
      <c r="A678" s="75" t="s">
        <v>112</v>
      </c>
      <c r="B678" s="24" t="s">
        <v>398</v>
      </c>
      <c r="C678" s="24" t="s">
        <v>226</v>
      </c>
      <c r="D678" s="24" t="s">
        <v>599</v>
      </c>
      <c r="E678" s="24" t="s">
        <v>113</v>
      </c>
      <c r="F678" s="21">
        <f>'[1]Приложение_7 '!G674</f>
        <v>137166.96</v>
      </c>
      <c r="G678" s="22"/>
    </row>
    <row r="679" spans="1:7" ht="31.5" outlineLevel="2" x14ac:dyDescent="0.25">
      <c r="A679" s="13" t="s">
        <v>139</v>
      </c>
      <c r="B679" s="14" t="s">
        <v>398</v>
      </c>
      <c r="C679" s="14" t="s">
        <v>226</v>
      </c>
      <c r="D679" s="14" t="s">
        <v>140</v>
      </c>
      <c r="E679" s="14" t="s">
        <v>15</v>
      </c>
      <c r="F679" s="15">
        <f>F680</f>
        <v>652200</v>
      </c>
      <c r="G679" s="18"/>
    </row>
    <row r="680" spans="1:7" ht="47.25" outlineLevel="3" x14ac:dyDescent="0.25">
      <c r="A680" s="13" t="s">
        <v>141</v>
      </c>
      <c r="B680" s="14" t="s">
        <v>398</v>
      </c>
      <c r="C680" s="14" t="s">
        <v>226</v>
      </c>
      <c r="D680" s="14" t="s">
        <v>142</v>
      </c>
      <c r="E680" s="14" t="s">
        <v>15</v>
      </c>
      <c r="F680" s="15">
        <f>F681</f>
        <v>652200</v>
      </c>
      <c r="G680" s="18"/>
    </row>
    <row r="681" spans="1:7" ht="31.5" outlineLevel="4" x14ac:dyDescent="0.25">
      <c r="A681" s="23" t="s">
        <v>156</v>
      </c>
      <c r="B681" s="29" t="s">
        <v>398</v>
      </c>
      <c r="C681" s="29" t="s">
        <v>226</v>
      </c>
      <c r="D681" s="29" t="s">
        <v>157</v>
      </c>
      <c r="E681" s="29" t="s">
        <v>15</v>
      </c>
      <c r="F681" s="21">
        <f>F682</f>
        <v>652200</v>
      </c>
      <c r="G681" s="22"/>
    </row>
    <row r="682" spans="1:7" ht="31.5" outlineLevel="5" x14ac:dyDescent="0.25">
      <c r="A682" s="23" t="s">
        <v>118</v>
      </c>
      <c r="B682" s="29" t="s">
        <v>398</v>
      </c>
      <c r="C682" s="29" t="s">
        <v>226</v>
      </c>
      <c r="D682" s="29" t="s">
        <v>158</v>
      </c>
      <c r="E682" s="29" t="s">
        <v>15</v>
      </c>
      <c r="F682" s="21">
        <f>F683</f>
        <v>652200</v>
      </c>
      <c r="G682" s="22"/>
    </row>
    <row r="683" spans="1:7" ht="31.5" outlineLevel="6" x14ac:dyDescent="0.25">
      <c r="A683" s="23" t="s">
        <v>112</v>
      </c>
      <c r="B683" s="29" t="s">
        <v>398</v>
      </c>
      <c r="C683" s="29" t="s">
        <v>226</v>
      </c>
      <c r="D683" s="29" t="s">
        <v>158</v>
      </c>
      <c r="E683" s="29" t="s">
        <v>113</v>
      </c>
      <c r="F683" s="77">
        <f>'[1]Приложение_7 '!G383+'[1]Приложение_7 '!G679</f>
        <v>652200</v>
      </c>
      <c r="G683" s="22"/>
    </row>
    <row r="684" spans="1:7" s="17" customFormat="1" x14ac:dyDescent="0.25">
      <c r="A684" s="13" t="s">
        <v>600</v>
      </c>
      <c r="B684" s="14" t="s">
        <v>253</v>
      </c>
      <c r="C684" s="14" t="s">
        <v>13</v>
      </c>
      <c r="D684" s="14" t="s">
        <v>14</v>
      </c>
      <c r="E684" s="14" t="s">
        <v>15</v>
      </c>
      <c r="F684" s="15">
        <f>F685</f>
        <v>228605820.19999999</v>
      </c>
      <c r="G684" s="15">
        <f>G685</f>
        <v>47628081.210000001</v>
      </c>
    </row>
    <row r="685" spans="1:7" s="17" customFormat="1" ht="19.5" customHeight="1" outlineLevel="1" x14ac:dyDescent="0.25">
      <c r="A685" s="13" t="s">
        <v>601</v>
      </c>
      <c r="B685" s="14" t="s">
        <v>253</v>
      </c>
      <c r="C685" s="14" t="s">
        <v>12</v>
      </c>
      <c r="D685" s="14" t="s">
        <v>14</v>
      </c>
      <c r="E685" s="14" t="s">
        <v>15</v>
      </c>
      <c r="F685" s="15">
        <f>F693+F793+F686</f>
        <v>228605820.19999999</v>
      </c>
      <c r="G685" s="15">
        <f>G693+G793+G686</f>
        <v>47628081.210000001</v>
      </c>
    </row>
    <row r="686" spans="1:7" s="28" customFormat="1" ht="47.25" outlineLevel="6" x14ac:dyDescent="0.25">
      <c r="A686" s="83" t="s">
        <v>602</v>
      </c>
      <c r="B686" s="84" t="s">
        <v>253</v>
      </c>
      <c r="C686" s="84" t="s">
        <v>12</v>
      </c>
      <c r="D686" s="84" t="s">
        <v>484</v>
      </c>
      <c r="E686" s="84" t="s">
        <v>15</v>
      </c>
      <c r="F686" s="85">
        <f>F687</f>
        <v>14921676</v>
      </c>
      <c r="G686" s="86">
        <f>G687</f>
        <v>13802550</v>
      </c>
    </row>
    <row r="687" spans="1:7" s="28" customFormat="1" ht="31.5" outlineLevel="6" x14ac:dyDescent="0.25">
      <c r="A687" s="83" t="s">
        <v>485</v>
      </c>
      <c r="B687" s="84" t="s">
        <v>253</v>
      </c>
      <c r="C687" s="84" t="s">
        <v>12</v>
      </c>
      <c r="D687" s="84" t="s">
        <v>486</v>
      </c>
      <c r="E687" s="84" t="s">
        <v>15</v>
      </c>
      <c r="F687" s="85">
        <f>F688</f>
        <v>14921676</v>
      </c>
      <c r="G687" s="86">
        <f>G688</f>
        <v>13802550</v>
      </c>
    </row>
    <row r="688" spans="1:7" s="28" customFormat="1" ht="31.5" outlineLevel="6" x14ac:dyDescent="0.25">
      <c r="A688" s="87" t="s">
        <v>603</v>
      </c>
      <c r="B688" s="88" t="s">
        <v>253</v>
      </c>
      <c r="C688" s="88" t="s">
        <v>12</v>
      </c>
      <c r="D688" s="88" t="s">
        <v>604</v>
      </c>
      <c r="E688" s="88" t="s">
        <v>15</v>
      </c>
      <c r="F688" s="26">
        <f>F689+F691</f>
        <v>14921676</v>
      </c>
      <c r="G688" s="27">
        <f>G689</f>
        <v>13802550</v>
      </c>
    </row>
    <row r="689" spans="1:7" s="28" customFormat="1" ht="47.25" outlineLevel="6" x14ac:dyDescent="0.25">
      <c r="A689" s="87" t="s">
        <v>489</v>
      </c>
      <c r="B689" s="88" t="s">
        <v>253</v>
      </c>
      <c r="C689" s="88" t="s">
        <v>12</v>
      </c>
      <c r="D689" s="88" t="s">
        <v>605</v>
      </c>
      <c r="E689" s="88" t="s">
        <v>15</v>
      </c>
      <c r="F689" s="26">
        <f>F690</f>
        <v>13802550</v>
      </c>
      <c r="G689" s="27">
        <f>G690</f>
        <v>13802550</v>
      </c>
    </row>
    <row r="690" spans="1:7" s="28" customFormat="1" ht="31.5" outlineLevel="6" x14ac:dyDescent="0.25">
      <c r="A690" s="25" t="s">
        <v>112</v>
      </c>
      <c r="B690" s="88" t="s">
        <v>253</v>
      </c>
      <c r="C690" s="88" t="s">
        <v>12</v>
      </c>
      <c r="D690" s="88" t="s">
        <v>605</v>
      </c>
      <c r="E690" s="88" t="s">
        <v>113</v>
      </c>
      <c r="F690" s="26">
        <f>'[1]Приложение_7 '!G835</f>
        <v>13802550</v>
      </c>
      <c r="G690" s="27">
        <f>F690</f>
        <v>13802550</v>
      </c>
    </row>
    <row r="691" spans="1:7" s="28" customFormat="1" ht="78.75" outlineLevel="6" x14ac:dyDescent="0.25">
      <c r="A691" s="87" t="s">
        <v>493</v>
      </c>
      <c r="B691" s="88" t="s">
        <v>253</v>
      </c>
      <c r="C691" s="88" t="s">
        <v>12</v>
      </c>
      <c r="D691" s="88" t="s">
        <v>606</v>
      </c>
      <c r="E691" s="88" t="s">
        <v>15</v>
      </c>
      <c r="F691" s="26">
        <f>F692</f>
        <v>1119126</v>
      </c>
      <c r="G691" s="27"/>
    </row>
    <row r="692" spans="1:7" s="28" customFormat="1" ht="31.5" outlineLevel="6" x14ac:dyDescent="0.25">
      <c r="A692" s="25" t="s">
        <v>112</v>
      </c>
      <c r="B692" s="88" t="s">
        <v>253</v>
      </c>
      <c r="C692" s="88" t="s">
        <v>12</v>
      </c>
      <c r="D692" s="88" t="s">
        <v>606</v>
      </c>
      <c r="E692" s="88" t="s">
        <v>113</v>
      </c>
      <c r="F692" s="26">
        <f>'[1]Приложение_7 '!G837</f>
        <v>1119126</v>
      </c>
      <c r="G692" s="27"/>
    </row>
    <row r="693" spans="1:7" ht="47.25" outlineLevel="2" x14ac:dyDescent="0.25">
      <c r="A693" s="13" t="s">
        <v>499</v>
      </c>
      <c r="B693" s="14" t="s">
        <v>253</v>
      </c>
      <c r="C693" s="14" t="s">
        <v>12</v>
      </c>
      <c r="D693" s="14" t="s">
        <v>500</v>
      </c>
      <c r="E693" s="14" t="s">
        <v>15</v>
      </c>
      <c r="F693" s="15">
        <f>F694+F722+F759+F784+F780</f>
        <v>212784144.19999999</v>
      </c>
      <c r="G693" s="15">
        <f>G694+G722+G759+G784</f>
        <v>33825531.210000001</v>
      </c>
    </row>
    <row r="694" spans="1:7" ht="47.25" outlineLevel="3" x14ac:dyDescent="0.25">
      <c r="A694" s="13" t="s">
        <v>501</v>
      </c>
      <c r="B694" s="14" t="s">
        <v>253</v>
      </c>
      <c r="C694" s="14" t="s">
        <v>12</v>
      </c>
      <c r="D694" s="14" t="s">
        <v>502</v>
      </c>
      <c r="E694" s="14" t="s">
        <v>15</v>
      </c>
      <c r="F694" s="15">
        <f>F695+F699+F702+F705+F713</f>
        <v>116537179.63000001</v>
      </c>
      <c r="G694" s="15">
        <f>G695+G699+G702+G705+G713</f>
        <v>21691667.439999998</v>
      </c>
    </row>
    <row r="695" spans="1:7" ht="31.5" outlineLevel="4" x14ac:dyDescent="0.25">
      <c r="A695" s="23" t="s">
        <v>607</v>
      </c>
      <c r="B695" s="29" t="s">
        <v>253</v>
      </c>
      <c r="C695" s="29" t="s">
        <v>12</v>
      </c>
      <c r="D695" s="29" t="s">
        <v>608</v>
      </c>
      <c r="E695" s="29" t="s">
        <v>15</v>
      </c>
      <c r="F695" s="21">
        <f>F696</f>
        <v>3878979.69</v>
      </c>
      <c r="G695" s="22"/>
    </row>
    <row r="696" spans="1:7" ht="31.5" outlineLevel="5" x14ac:dyDescent="0.25">
      <c r="A696" s="23" t="s">
        <v>118</v>
      </c>
      <c r="B696" s="29" t="s">
        <v>253</v>
      </c>
      <c r="C696" s="29" t="s">
        <v>12</v>
      </c>
      <c r="D696" s="29" t="s">
        <v>609</v>
      </c>
      <c r="E696" s="29" t="s">
        <v>15</v>
      </c>
      <c r="F696" s="21">
        <f>F697+F698</f>
        <v>3878979.69</v>
      </c>
      <c r="G696" s="22"/>
    </row>
    <row r="697" spans="1:7" ht="31.5" outlineLevel="6" x14ac:dyDescent="0.25">
      <c r="A697" s="23" t="s">
        <v>30</v>
      </c>
      <c r="B697" s="29" t="s">
        <v>253</v>
      </c>
      <c r="C697" s="29" t="s">
        <v>12</v>
      </c>
      <c r="D697" s="29" t="s">
        <v>609</v>
      </c>
      <c r="E697" s="29" t="s">
        <v>31</v>
      </c>
      <c r="F697" s="21">
        <f>'[1]Приложение_7 '!G842</f>
        <v>700000</v>
      </c>
      <c r="G697" s="22"/>
    </row>
    <row r="698" spans="1:7" ht="31.5" outlineLevel="6" x14ac:dyDescent="0.25">
      <c r="A698" s="23" t="s">
        <v>112</v>
      </c>
      <c r="B698" s="29" t="s">
        <v>253</v>
      </c>
      <c r="C698" s="29" t="s">
        <v>12</v>
      </c>
      <c r="D698" s="29" t="s">
        <v>609</v>
      </c>
      <c r="E698" s="29" t="s">
        <v>113</v>
      </c>
      <c r="F698" s="21">
        <f>'[1]Приложение_7 '!G843</f>
        <v>3178979.69</v>
      </c>
      <c r="G698" s="22"/>
    </row>
    <row r="699" spans="1:7" ht="47.25" outlineLevel="4" x14ac:dyDescent="0.25">
      <c r="A699" s="23" t="s">
        <v>610</v>
      </c>
      <c r="B699" s="29" t="s">
        <v>253</v>
      </c>
      <c r="C699" s="29" t="s">
        <v>12</v>
      </c>
      <c r="D699" s="29" t="s">
        <v>611</v>
      </c>
      <c r="E699" s="29" t="s">
        <v>15</v>
      </c>
      <c r="F699" s="21">
        <f>F700</f>
        <v>15713982.800000001</v>
      </c>
      <c r="G699" s="21"/>
    </row>
    <row r="700" spans="1:7" ht="47.25" outlineLevel="5" x14ac:dyDescent="0.25">
      <c r="A700" s="25" t="s">
        <v>166</v>
      </c>
      <c r="B700" s="29" t="s">
        <v>253</v>
      </c>
      <c r="C700" s="29" t="s">
        <v>12</v>
      </c>
      <c r="D700" s="29" t="s">
        <v>612</v>
      </c>
      <c r="E700" s="29" t="s">
        <v>15</v>
      </c>
      <c r="F700" s="21">
        <f>F701</f>
        <v>15713982.800000001</v>
      </c>
      <c r="G700" s="22"/>
    </row>
    <row r="701" spans="1:7" ht="31.5" outlineLevel="6" x14ac:dyDescent="0.25">
      <c r="A701" s="23" t="s">
        <v>112</v>
      </c>
      <c r="B701" s="29" t="s">
        <v>253</v>
      </c>
      <c r="C701" s="29" t="s">
        <v>12</v>
      </c>
      <c r="D701" s="29" t="s">
        <v>612</v>
      </c>
      <c r="E701" s="29" t="s">
        <v>113</v>
      </c>
      <c r="F701" s="21">
        <f>'[1]Приложение_7 '!G846</f>
        <v>15713982.800000001</v>
      </c>
      <c r="G701" s="22"/>
    </row>
    <row r="702" spans="1:7" outlineLevel="4" x14ac:dyDescent="0.25">
      <c r="A702" s="23" t="s">
        <v>409</v>
      </c>
      <c r="B702" s="29" t="s">
        <v>253</v>
      </c>
      <c r="C702" s="29" t="s">
        <v>12</v>
      </c>
      <c r="D702" s="29" t="s">
        <v>613</v>
      </c>
      <c r="E702" s="29" t="s">
        <v>15</v>
      </c>
      <c r="F702" s="21">
        <f>F703</f>
        <v>980000</v>
      </c>
      <c r="G702" s="22"/>
    </row>
    <row r="703" spans="1:7" ht="63" outlineLevel="5" x14ac:dyDescent="0.25">
      <c r="A703" s="23" t="s">
        <v>54</v>
      </c>
      <c r="B703" s="29" t="s">
        <v>253</v>
      </c>
      <c r="C703" s="29" t="s">
        <v>12</v>
      </c>
      <c r="D703" s="29" t="s">
        <v>614</v>
      </c>
      <c r="E703" s="29" t="s">
        <v>15</v>
      </c>
      <c r="F703" s="21">
        <f>F704</f>
        <v>980000</v>
      </c>
      <c r="G703" s="22"/>
    </row>
    <row r="704" spans="1:7" ht="31.5" outlineLevel="6" x14ac:dyDescent="0.25">
      <c r="A704" s="23" t="s">
        <v>112</v>
      </c>
      <c r="B704" s="29" t="s">
        <v>253</v>
      </c>
      <c r="C704" s="29" t="s">
        <v>12</v>
      </c>
      <c r="D704" s="29" t="s">
        <v>614</v>
      </c>
      <c r="E704" s="29" t="s">
        <v>113</v>
      </c>
      <c r="F704" s="21">
        <f>'[1]Приложение_7 '!G849</f>
        <v>980000</v>
      </c>
      <c r="G704" s="22"/>
    </row>
    <row r="705" spans="1:7" ht="85.5" customHeight="1" outlineLevel="6" x14ac:dyDescent="0.25">
      <c r="A705" s="71" t="s">
        <v>468</v>
      </c>
      <c r="B705" s="105" t="s">
        <v>253</v>
      </c>
      <c r="C705" s="105" t="s">
        <v>12</v>
      </c>
      <c r="D705" s="105" t="s">
        <v>615</v>
      </c>
      <c r="E705" s="105" t="s">
        <v>15</v>
      </c>
      <c r="F705" s="107">
        <f>F707+F709+F711</f>
        <v>95332648.969999999</v>
      </c>
      <c r="G705" s="107">
        <f>G707+G709+G711</f>
        <v>21107466.879999999</v>
      </c>
    </row>
    <row r="706" spans="1:7" ht="110.25" outlineLevel="6" x14ac:dyDescent="0.25">
      <c r="A706" s="81" t="s">
        <v>470</v>
      </c>
      <c r="B706" s="106"/>
      <c r="C706" s="106"/>
      <c r="D706" s="106"/>
      <c r="E706" s="106"/>
      <c r="F706" s="108"/>
      <c r="G706" s="108"/>
    </row>
    <row r="707" spans="1:7" ht="63" outlineLevel="6" x14ac:dyDescent="0.25">
      <c r="A707" s="72" t="s">
        <v>415</v>
      </c>
      <c r="B707" s="24" t="s">
        <v>253</v>
      </c>
      <c r="C707" s="24" t="s">
        <v>12</v>
      </c>
      <c r="D707" s="24" t="s">
        <v>616</v>
      </c>
      <c r="E707" s="24" t="s">
        <v>15</v>
      </c>
      <c r="F707" s="21">
        <f>F708</f>
        <v>21107466.879999999</v>
      </c>
      <c r="G707" s="22">
        <f>G708</f>
        <v>21107466.879999999</v>
      </c>
    </row>
    <row r="708" spans="1:7" ht="31.5" outlineLevel="6" x14ac:dyDescent="0.25">
      <c r="A708" s="25" t="s">
        <v>112</v>
      </c>
      <c r="B708" s="24" t="s">
        <v>253</v>
      </c>
      <c r="C708" s="24" t="s">
        <v>12</v>
      </c>
      <c r="D708" s="24" t="s">
        <v>616</v>
      </c>
      <c r="E708" s="24" t="s">
        <v>113</v>
      </c>
      <c r="F708" s="21">
        <f>'[1]Приложение_7 '!G853</f>
        <v>21107466.879999999</v>
      </c>
      <c r="G708" s="22">
        <f>F708</f>
        <v>21107466.879999999</v>
      </c>
    </row>
    <row r="709" spans="1:7" ht="114" customHeight="1" outlineLevel="6" x14ac:dyDescent="0.25">
      <c r="A709" s="25" t="s">
        <v>417</v>
      </c>
      <c r="B709" s="24" t="s">
        <v>253</v>
      </c>
      <c r="C709" s="24" t="s">
        <v>12</v>
      </c>
      <c r="D709" s="24" t="s">
        <v>617</v>
      </c>
      <c r="E709" s="24" t="s">
        <v>15</v>
      </c>
      <c r="F709" s="21">
        <f>F710</f>
        <v>72513765.859999999</v>
      </c>
      <c r="G709" s="22"/>
    </row>
    <row r="710" spans="1:7" ht="31.5" outlineLevel="6" x14ac:dyDescent="0.25">
      <c r="A710" s="25" t="s">
        <v>112</v>
      </c>
      <c r="B710" s="24" t="s">
        <v>253</v>
      </c>
      <c r="C710" s="24" t="s">
        <v>12</v>
      </c>
      <c r="D710" s="24" t="s">
        <v>617</v>
      </c>
      <c r="E710" s="24" t="s">
        <v>113</v>
      </c>
      <c r="F710" s="21">
        <f>'[1]Приложение_7 '!G855</f>
        <v>72513765.859999999</v>
      </c>
      <c r="G710" s="22"/>
    </row>
    <row r="711" spans="1:7" ht="80.25" customHeight="1" outlineLevel="6" x14ac:dyDescent="0.25">
      <c r="A711" s="25" t="s">
        <v>419</v>
      </c>
      <c r="B711" s="24" t="s">
        <v>253</v>
      </c>
      <c r="C711" s="24" t="s">
        <v>12</v>
      </c>
      <c r="D711" s="24" t="s">
        <v>618</v>
      </c>
      <c r="E711" s="24" t="s">
        <v>15</v>
      </c>
      <c r="F711" s="21">
        <f>F712</f>
        <v>1711416.23</v>
      </c>
      <c r="G711" s="22"/>
    </row>
    <row r="712" spans="1:7" ht="31.5" outlineLevel="6" x14ac:dyDescent="0.25">
      <c r="A712" s="25" t="s">
        <v>112</v>
      </c>
      <c r="B712" s="24" t="s">
        <v>253</v>
      </c>
      <c r="C712" s="24" t="s">
        <v>12</v>
      </c>
      <c r="D712" s="24" t="s">
        <v>618</v>
      </c>
      <c r="E712" s="24" t="s">
        <v>113</v>
      </c>
      <c r="F712" s="21">
        <f>'[1]Приложение_7 '!G857</f>
        <v>1711416.23</v>
      </c>
      <c r="G712" s="22"/>
    </row>
    <row r="713" spans="1:7" ht="94.5" outlineLevel="6" x14ac:dyDescent="0.25">
      <c r="A713" s="71" t="s">
        <v>433</v>
      </c>
      <c r="B713" s="105" t="s">
        <v>253</v>
      </c>
      <c r="C713" s="105" t="s">
        <v>12</v>
      </c>
      <c r="D713" s="105" t="s">
        <v>619</v>
      </c>
      <c r="E713" s="105" t="s">
        <v>15</v>
      </c>
      <c r="F713" s="107">
        <f>F718+F720</f>
        <v>631568.17000000004</v>
      </c>
      <c r="G713" s="107">
        <f>G718+G720</f>
        <v>584200.56000000006</v>
      </c>
    </row>
    <row r="714" spans="1:7" ht="98.25" customHeight="1" outlineLevel="6" x14ac:dyDescent="0.25">
      <c r="A714" s="65" t="s">
        <v>435</v>
      </c>
      <c r="B714" s="111"/>
      <c r="C714" s="111"/>
      <c r="D714" s="111"/>
      <c r="E714" s="111"/>
      <c r="F714" s="112"/>
      <c r="G714" s="112"/>
    </row>
    <row r="715" spans="1:7" ht="78.75" outlineLevel="6" x14ac:dyDescent="0.25">
      <c r="A715" s="80" t="s">
        <v>436</v>
      </c>
      <c r="B715" s="111"/>
      <c r="C715" s="111"/>
      <c r="D715" s="111"/>
      <c r="E715" s="111"/>
      <c r="F715" s="112"/>
      <c r="G715" s="112"/>
    </row>
    <row r="716" spans="1:7" ht="96.75" customHeight="1" outlineLevel="6" x14ac:dyDescent="0.25">
      <c r="A716" s="65" t="s">
        <v>437</v>
      </c>
      <c r="B716" s="111"/>
      <c r="C716" s="111"/>
      <c r="D716" s="111"/>
      <c r="E716" s="111"/>
      <c r="F716" s="112"/>
      <c r="G716" s="112"/>
    </row>
    <row r="717" spans="1:7" ht="94.5" outlineLevel="6" x14ac:dyDescent="0.25">
      <c r="A717" s="72" t="s">
        <v>438</v>
      </c>
      <c r="B717" s="106"/>
      <c r="C717" s="106"/>
      <c r="D717" s="106"/>
      <c r="E717" s="106"/>
      <c r="F717" s="108"/>
      <c r="G717" s="108"/>
    </row>
    <row r="718" spans="1:7" ht="63" outlineLevel="6" x14ac:dyDescent="0.25">
      <c r="A718" s="25" t="s">
        <v>415</v>
      </c>
      <c r="B718" s="24" t="s">
        <v>253</v>
      </c>
      <c r="C718" s="24" t="s">
        <v>12</v>
      </c>
      <c r="D718" s="24" t="s">
        <v>620</v>
      </c>
      <c r="E718" s="24" t="s">
        <v>15</v>
      </c>
      <c r="F718" s="21">
        <f>F719</f>
        <v>584200.56000000006</v>
      </c>
      <c r="G718" s="22">
        <f>G719</f>
        <v>584200.56000000006</v>
      </c>
    </row>
    <row r="719" spans="1:7" ht="31.5" outlineLevel="6" x14ac:dyDescent="0.25">
      <c r="A719" s="25" t="s">
        <v>112</v>
      </c>
      <c r="B719" s="24" t="s">
        <v>253</v>
      </c>
      <c r="C719" s="24" t="s">
        <v>12</v>
      </c>
      <c r="D719" s="24" t="s">
        <v>620</v>
      </c>
      <c r="E719" s="24" t="s">
        <v>113</v>
      </c>
      <c r="F719" s="21">
        <f>'[1]Приложение_7 '!G864</f>
        <v>584200.56000000006</v>
      </c>
      <c r="G719" s="22">
        <f>F719</f>
        <v>584200.56000000006</v>
      </c>
    </row>
    <row r="720" spans="1:7" ht="81.75" customHeight="1" outlineLevel="6" x14ac:dyDescent="0.25">
      <c r="A720" s="25" t="s">
        <v>419</v>
      </c>
      <c r="B720" s="24" t="s">
        <v>253</v>
      </c>
      <c r="C720" s="24" t="s">
        <v>12</v>
      </c>
      <c r="D720" s="24" t="s">
        <v>621</v>
      </c>
      <c r="E720" s="24" t="s">
        <v>15</v>
      </c>
      <c r="F720" s="21">
        <f>F721</f>
        <v>47367.61</v>
      </c>
      <c r="G720" s="22"/>
    </row>
    <row r="721" spans="1:7" ht="31.5" outlineLevel="6" x14ac:dyDescent="0.25">
      <c r="A721" s="25" t="s">
        <v>112</v>
      </c>
      <c r="B721" s="24" t="s">
        <v>253</v>
      </c>
      <c r="C721" s="24" t="s">
        <v>12</v>
      </c>
      <c r="D721" s="24" t="s">
        <v>621</v>
      </c>
      <c r="E721" s="24" t="s">
        <v>113</v>
      </c>
      <c r="F721" s="21">
        <f>'[1]Приложение_7 '!G866</f>
        <v>47367.61</v>
      </c>
      <c r="G721" s="22"/>
    </row>
    <row r="722" spans="1:7" ht="31.5" outlineLevel="3" x14ac:dyDescent="0.25">
      <c r="A722" s="13" t="s">
        <v>622</v>
      </c>
      <c r="B722" s="14" t="s">
        <v>253</v>
      </c>
      <c r="C722" s="14" t="s">
        <v>12</v>
      </c>
      <c r="D722" s="14" t="s">
        <v>623</v>
      </c>
      <c r="E722" s="14" t="s">
        <v>15</v>
      </c>
      <c r="F722" s="15">
        <f>F723+F726+F746+F749+F756+F729+F737+F752</f>
        <v>64011902.710000001</v>
      </c>
      <c r="G722" s="15">
        <f>G723+G726+G746+G749+G756+G729+G737+G752</f>
        <v>8727231.8399999999</v>
      </c>
    </row>
    <row r="723" spans="1:7" ht="47.25" outlineLevel="4" x14ac:dyDescent="0.25">
      <c r="A723" s="23" t="s">
        <v>624</v>
      </c>
      <c r="B723" s="29" t="s">
        <v>253</v>
      </c>
      <c r="C723" s="29" t="s">
        <v>12</v>
      </c>
      <c r="D723" s="29" t="s">
        <v>625</v>
      </c>
      <c r="E723" s="29" t="s">
        <v>15</v>
      </c>
      <c r="F723" s="21">
        <f>F724</f>
        <v>6435471.6699999999</v>
      </c>
      <c r="G723" s="21"/>
    </row>
    <row r="724" spans="1:7" ht="47.25" outlineLevel="5" x14ac:dyDescent="0.25">
      <c r="A724" s="23" t="s">
        <v>166</v>
      </c>
      <c r="B724" s="29" t="s">
        <v>253</v>
      </c>
      <c r="C724" s="29" t="s">
        <v>12</v>
      </c>
      <c r="D724" s="29" t="s">
        <v>626</v>
      </c>
      <c r="E724" s="29" t="s">
        <v>15</v>
      </c>
      <c r="F724" s="21">
        <f>F725</f>
        <v>6435471.6699999999</v>
      </c>
      <c r="G724" s="21"/>
    </row>
    <row r="725" spans="1:7" ht="31.5" outlineLevel="6" x14ac:dyDescent="0.25">
      <c r="A725" s="23" t="s">
        <v>112</v>
      </c>
      <c r="B725" s="29" t="s">
        <v>253</v>
      </c>
      <c r="C725" s="29" t="s">
        <v>12</v>
      </c>
      <c r="D725" s="29" t="s">
        <v>626</v>
      </c>
      <c r="E725" s="29" t="s">
        <v>113</v>
      </c>
      <c r="F725" s="21">
        <f>'[1]Приложение_7 '!G870</f>
        <v>6435471.6699999999</v>
      </c>
      <c r="G725" s="21"/>
    </row>
    <row r="726" spans="1:7" ht="15.75" customHeight="1" outlineLevel="4" x14ac:dyDescent="0.25">
      <c r="A726" s="23" t="s">
        <v>409</v>
      </c>
      <c r="B726" s="29" t="s">
        <v>253</v>
      </c>
      <c r="C726" s="29" t="s">
        <v>12</v>
      </c>
      <c r="D726" s="29" t="s">
        <v>627</v>
      </c>
      <c r="E726" s="29" t="s">
        <v>15</v>
      </c>
      <c r="F726" s="21">
        <f>F727</f>
        <v>690000</v>
      </c>
      <c r="G726" s="22"/>
    </row>
    <row r="727" spans="1:7" ht="30.75" customHeight="1" outlineLevel="5" x14ac:dyDescent="0.25">
      <c r="A727" s="23" t="s">
        <v>54</v>
      </c>
      <c r="B727" s="29" t="s">
        <v>253</v>
      </c>
      <c r="C727" s="29" t="s">
        <v>12</v>
      </c>
      <c r="D727" s="29" t="s">
        <v>628</v>
      </c>
      <c r="E727" s="29" t="s">
        <v>15</v>
      </c>
      <c r="F727" s="21">
        <f>F728</f>
        <v>690000</v>
      </c>
      <c r="G727" s="22"/>
    </row>
    <row r="728" spans="1:7" ht="39" customHeight="1" outlineLevel="6" x14ac:dyDescent="0.25">
      <c r="A728" s="23" t="s">
        <v>112</v>
      </c>
      <c r="B728" s="29" t="s">
        <v>253</v>
      </c>
      <c r="C728" s="29" t="s">
        <v>12</v>
      </c>
      <c r="D728" s="29" t="s">
        <v>628</v>
      </c>
      <c r="E728" s="29" t="s">
        <v>113</v>
      </c>
      <c r="F728" s="21">
        <f>'[1]Приложение_7 '!G873</f>
        <v>690000</v>
      </c>
      <c r="G728" s="22"/>
    </row>
    <row r="729" spans="1:7" ht="81" customHeight="1" outlineLevel="6" x14ac:dyDescent="0.25">
      <c r="A729" s="71" t="s">
        <v>468</v>
      </c>
      <c r="B729" s="105" t="s">
        <v>253</v>
      </c>
      <c r="C729" s="105" t="s">
        <v>12</v>
      </c>
      <c r="D729" s="105" t="s">
        <v>629</v>
      </c>
      <c r="E729" s="105" t="s">
        <v>15</v>
      </c>
      <c r="F729" s="107">
        <f>F731+F733+F735</f>
        <v>46912113.560000002</v>
      </c>
      <c r="G729" s="107">
        <f>G731+G733+G735</f>
        <v>8589113.1699999999</v>
      </c>
    </row>
    <row r="730" spans="1:7" ht="110.25" outlineLevel="6" x14ac:dyDescent="0.25">
      <c r="A730" s="81" t="s">
        <v>470</v>
      </c>
      <c r="B730" s="106"/>
      <c r="C730" s="106"/>
      <c r="D730" s="106"/>
      <c r="E730" s="106"/>
      <c r="F730" s="108"/>
      <c r="G730" s="108"/>
    </row>
    <row r="731" spans="1:7" ht="63" outlineLevel="6" x14ac:dyDescent="0.25">
      <c r="A731" s="72" t="s">
        <v>415</v>
      </c>
      <c r="B731" s="24" t="s">
        <v>253</v>
      </c>
      <c r="C731" s="24" t="s">
        <v>12</v>
      </c>
      <c r="D731" s="24" t="s">
        <v>630</v>
      </c>
      <c r="E731" s="24" t="s">
        <v>15</v>
      </c>
      <c r="F731" s="21">
        <f>F732</f>
        <v>8589113.1699999999</v>
      </c>
      <c r="G731" s="22">
        <f>G732</f>
        <v>8589113.1699999999</v>
      </c>
    </row>
    <row r="732" spans="1:7" ht="31.5" outlineLevel="6" x14ac:dyDescent="0.25">
      <c r="A732" s="25" t="s">
        <v>112</v>
      </c>
      <c r="B732" s="24" t="s">
        <v>253</v>
      </c>
      <c r="C732" s="24" t="s">
        <v>12</v>
      </c>
      <c r="D732" s="24" t="s">
        <v>630</v>
      </c>
      <c r="E732" s="24" t="s">
        <v>113</v>
      </c>
      <c r="F732" s="21">
        <f>'[1]Приложение_7 '!G877</f>
        <v>8589113.1699999999</v>
      </c>
      <c r="G732" s="22">
        <f>F732</f>
        <v>8589113.1699999999</v>
      </c>
    </row>
    <row r="733" spans="1:7" ht="111.75" customHeight="1" outlineLevel="6" x14ac:dyDescent="0.25">
      <c r="A733" s="25" t="s">
        <v>417</v>
      </c>
      <c r="B733" s="24" t="s">
        <v>253</v>
      </c>
      <c r="C733" s="24" t="s">
        <v>12</v>
      </c>
      <c r="D733" s="24" t="s">
        <v>631</v>
      </c>
      <c r="E733" s="24" t="s">
        <v>15</v>
      </c>
      <c r="F733" s="21">
        <f>F734</f>
        <v>37626585.810000002</v>
      </c>
      <c r="G733" s="22"/>
    </row>
    <row r="734" spans="1:7" ht="31.5" outlineLevel="6" x14ac:dyDescent="0.25">
      <c r="A734" s="25" t="s">
        <v>112</v>
      </c>
      <c r="B734" s="24" t="s">
        <v>253</v>
      </c>
      <c r="C734" s="24" t="s">
        <v>12</v>
      </c>
      <c r="D734" s="24" t="s">
        <v>631</v>
      </c>
      <c r="E734" s="24" t="s">
        <v>113</v>
      </c>
      <c r="F734" s="21">
        <f>'[1]Приложение_7 '!G879</f>
        <v>37626585.810000002</v>
      </c>
      <c r="G734" s="22"/>
    </row>
    <row r="735" spans="1:7" ht="94.5" outlineLevel="6" x14ac:dyDescent="0.25">
      <c r="A735" s="25" t="s">
        <v>419</v>
      </c>
      <c r="B735" s="24" t="s">
        <v>253</v>
      </c>
      <c r="C735" s="24" t="s">
        <v>12</v>
      </c>
      <c r="D735" s="24" t="s">
        <v>632</v>
      </c>
      <c r="E735" s="24" t="s">
        <v>15</v>
      </c>
      <c r="F735" s="21">
        <f>F736</f>
        <v>696414.58</v>
      </c>
      <c r="G735" s="22"/>
    </row>
    <row r="736" spans="1:7" ht="31.5" outlineLevel="6" x14ac:dyDescent="0.25">
      <c r="A736" s="25" t="s">
        <v>112</v>
      </c>
      <c r="B736" s="24" t="s">
        <v>253</v>
      </c>
      <c r="C736" s="24" t="s">
        <v>12</v>
      </c>
      <c r="D736" s="24" t="s">
        <v>632</v>
      </c>
      <c r="E736" s="24" t="s">
        <v>113</v>
      </c>
      <c r="F736" s="21">
        <f>'[1]Приложение_7 '!G881</f>
        <v>696414.58</v>
      </c>
      <c r="G736" s="22"/>
    </row>
    <row r="737" spans="1:7" ht="94.5" outlineLevel="6" x14ac:dyDescent="0.25">
      <c r="A737" s="71" t="s">
        <v>433</v>
      </c>
      <c r="B737" s="105" t="s">
        <v>253</v>
      </c>
      <c r="C737" s="105" t="s">
        <v>12</v>
      </c>
      <c r="D737" s="105" t="s">
        <v>633</v>
      </c>
      <c r="E737" s="105" t="s">
        <v>15</v>
      </c>
      <c r="F737" s="107">
        <f>F742+F744</f>
        <v>149317.48000000001</v>
      </c>
      <c r="G737" s="107">
        <f>G742+G744</f>
        <v>138118.67000000001</v>
      </c>
    </row>
    <row r="738" spans="1:7" ht="102" customHeight="1" outlineLevel="6" x14ac:dyDescent="0.25">
      <c r="A738" s="65" t="s">
        <v>435</v>
      </c>
      <c r="B738" s="111"/>
      <c r="C738" s="111"/>
      <c r="D738" s="111"/>
      <c r="E738" s="111"/>
      <c r="F738" s="112"/>
      <c r="G738" s="112"/>
    </row>
    <row r="739" spans="1:7" ht="78.75" outlineLevel="6" x14ac:dyDescent="0.25">
      <c r="A739" s="80" t="s">
        <v>436</v>
      </c>
      <c r="B739" s="111"/>
      <c r="C739" s="111"/>
      <c r="D739" s="111"/>
      <c r="E739" s="111"/>
      <c r="F739" s="112"/>
      <c r="G739" s="112"/>
    </row>
    <row r="740" spans="1:7" ht="104.25" customHeight="1" outlineLevel="6" x14ac:dyDescent="0.25">
      <c r="A740" s="65" t="s">
        <v>437</v>
      </c>
      <c r="B740" s="111"/>
      <c r="C740" s="111"/>
      <c r="D740" s="111"/>
      <c r="E740" s="111"/>
      <c r="F740" s="112"/>
      <c r="G740" s="112"/>
    </row>
    <row r="741" spans="1:7" ht="81.75" customHeight="1" outlineLevel="6" x14ac:dyDescent="0.25">
      <c r="A741" s="72" t="s">
        <v>438</v>
      </c>
      <c r="B741" s="106"/>
      <c r="C741" s="106"/>
      <c r="D741" s="106"/>
      <c r="E741" s="106"/>
      <c r="F741" s="108"/>
      <c r="G741" s="108"/>
    </row>
    <row r="742" spans="1:7" ht="63" outlineLevel="6" x14ac:dyDescent="0.25">
      <c r="A742" s="25" t="s">
        <v>415</v>
      </c>
      <c r="B742" s="24" t="s">
        <v>253</v>
      </c>
      <c r="C742" s="24" t="s">
        <v>12</v>
      </c>
      <c r="D742" s="24" t="s">
        <v>634</v>
      </c>
      <c r="E742" s="24" t="s">
        <v>15</v>
      </c>
      <c r="F742" s="21">
        <f>F743</f>
        <v>138118.67000000001</v>
      </c>
      <c r="G742" s="22">
        <f>G743</f>
        <v>138118.67000000001</v>
      </c>
    </row>
    <row r="743" spans="1:7" ht="31.5" outlineLevel="6" x14ac:dyDescent="0.25">
      <c r="A743" s="25" t="s">
        <v>112</v>
      </c>
      <c r="B743" s="24" t="s">
        <v>253</v>
      </c>
      <c r="C743" s="24" t="s">
        <v>12</v>
      </c>
      <c r="D743" s="24" t="s">
        <v>634</v>
      </c>
      <c r="E743" s="24" t="s">
        <v>113</v>
      </c>
      <c r="F743" s="21">
        <f>'[1]Приложение_7 '!G888</f>
        <v>138118.67000000001</v>
      </c>
      <c r="G743" s="22">
        <f>F743</f>
        <v>138118.67000000001</v>
      </c>
    </row>
    <row r="744" spans="1:7" ht="94.5" outlineLevel="6" x14ac:dyDescent="0.25">
      <c r="A744" s="25" t="s">
        <v>419</v>
      </c>
      <c r="B744" s="24" t="s">
        <v>253</v>
      </c>
      <c r="C744" s="24" t="s">
        <v>12</v>
      </c>
      <c r="D744" s="24" t="s">
        <v>635</v>
      </c>
      <c r="E744" s="24" t="s">
        <v>15</v>
      </c>
      <c r="F744" s="21">
        <f>F745</f>
        <v>11198.81</v>
      </c>
      <c r="G744" s="22"/>
    </row>
    <row r="745" spans="1:7" ht="31.5" outlineLevel="6" x14ac:dyDescent="0.25">
      <c r="A745" s="25" t="s">
        <v>112</v>
      </c>
      <c r="B745" s="24" t="s">
        <v>253</v>
      </c>
      <c r="C745" s="24" t="s">
        <v>12</v>
      </c>
      <c r="D745" s="24" t="s">
        <v>635</v>
      </c>
      <c r="E745" s="24" t="s">
        <v>113</v>
      </c>
      <c r="F745" s="21">
        <f>'[1]Приложение_7 '!G890</f>
        <v>11198.81</v>
      </c>
      <c r="G745" s="22"/>
    </row>
    <row r="746" spans="1:7" ht="47.25" outlineLevel="4" x14ac:dyDescent="0.25">
      <c r="A746" s="23" t="s">
        <v>636</v>
      </c>
      <c r="B746" s="29" t="s">
        <v>253</v>
      </c>
      <c r="C746" s="29" t="s">
        <v>12</v>
      </c>
      <c r="D746" s="29" t="s">
        <v>637</v>
      </c>
      <c r="E746" s="29" t="s">
        <v>15</v>
      </c>
      <c r="F746" s="21">
        <f>F747</f>
        <v>878000</v>
      </c>
      <c r="G746" s="21"/>
    </row>
    <row r="747" spans="1:7" ht="47.25" outlineLevel="5" x14ac:dyDescent="0.25">
      <c r="A747" s="23" t="s">
        <v>166</v>
      </c>
      <c r="B747" s="29" t="s">
        <v>253</v>
      </c>
      <c r="C747" s="29" t="s">
        <v>12</v>
      </c>
      <c r="D747" s="29" t="s">
        <v>638</v>
      </c>
      <c r="E747" s="29" t="s">
        <v>15</v>
      </c>
      <c r="F747" s="21">
        <f>F748</f>
        <v>878000</v>
      </c>
      <c r="G747" s="22"/>
    </row>
    <row r="748" spans="1:7" ht="31.5" outlineLevel="6" x14ac:dyDescent="0.25">
      <c r="A748" s="23" t="s">
        <v>112</v>
      </c>
      <c r="B748" s="29" t="s">
        <v>253</v>
      </c>
      <c r="C748" s="29" t="s">
        <v>12</v>
      </c>
      <c r="D748" s="29" t="s">
        <v>638</v>
      </c>
      <c r="E748" s="29" t="s">
        <v>113</v>
      </c>
      <c r="F748" s="21">
        <f>'[1]Приложение_7 '!G893</f>
        <v>878000</v>
      </c>
      <c r="G748" s="22"/>
    </row>
    <row r="749" spans="1:7" ht="31.5" outlineLevel="4" x14ac:dyDescent="0.25">
      <c r="A749" s="23" t="s">
        <v>639</v>
      </c>
      <c r="B749" s="29" t="s">
        <v>253</v>
      </c>
      <c r="C749" s="29" t="s">
        <v>12</v>
      </c>
      <c r="D749" s="29" t="s">
        <v>640</v>
      </c>
      <c r="E749" s="29" t="s">
        <v>15</v>
      </c>
      <c r="F749" s="21">
        <f>F750</f>
        <v>137000</v>
      </c>
      <c r="G749" s="22"/>
    </row>
    <row r="750" spans="1:7" ht="47.25" outlineLevel="5" x14ac:dyDescent="0.25">
      <c r="A750" s="25" t="s">
        <v>166</v>
      </c>
      <c r="B750" s="29" t="s">
        <v>253</v>
      </c>
      <c r="C750" s="29" t="s">
        <v>12</v>
      </c>
      <c r="D750" s="29" t="s">
        <v>641</v>
      </c>
      <c r="E750" s="29" t="s">
        <v>15</v>
      </c>
      <c r="F750" s="21">
        <f>F751</f>
        <v>137000</v>
      </c>
      <c r="G750" s="22"/>
    </row>
    <row r="751" spans="1:7" ht="31.5" outlineLevel="6" x14ac:dyDescent="0.25">
      <c r="A751" s="23" t="s">
        <v>112</v>
      </c>
      <c r="B751" s="29" t="s">
        <v>253</v>
      </c>
      <c r="C751" s="29" t="s">
        <v>12</v>
      </c>
      <c r="D751" s="29" t="s">
        <v>641</v>
      </c>
      <c r="E751" s="29" t="s">
        <v>113</v>
      </c>
      <c r="F751" s="21">
        <f>'[1]Приложение_7 '!G896</f>
        <v>137000</v>
      </c>
      <c r="G751" s="22"/>
    </row>
    <row r="752" spans="1:7" ht="81" customHeight="1" outlineLevel="6" x14ac:dyDescent="0.25">
      <c r="A752" s="71" t="s">
        <v>468</v>
      </c>
      <c r="B752" s="105" t="s">
        <v>253</v>
      </c>
      <c r="C752" s="105" t="s">
        <v>12</v>
      </c>
      <c r="D752" s="105" t="s">
        <v>642</v>
      </c>
      <c r="E752" s="105" t="s">
        <v>15</v>
      </c>
      <c r="F752" s="107">
        <f>F754</f>
        <v>8700000</v>
      </c>
      <c r="G752" s="109"/>
    </row>
    <row r="753" spans="1:7" ht="110.25" outlineLevel="6" x14ac:dyDescent="0.25">
      <c r="A753" s="81" t="s">
        <v>470</v>
      </c>
      <c r="B753" s="106"/>
      <c r="C753" s="106"/>
      <c r="D753" s="106"/>
      <c r="E753" s="106"/>
      <c r="F753" s="108"/>
      <c r="G753" s="110"/>
    </row>
    <row r="754" spans="1:7" ht="117" customHeight="1" outlineLevel="6" x14ac:dyDescent="0.25">
      <c r="A754" s="25" t="s">
        <v>417</v>
      </c>
      <c r="B754" s="24" t="s">
        <v>253</v>
      </c>
      <c r="C754" s="24" t="s">
        <v>12</v>
      </c>
      <c r="D754" s="24" t="s">
        <v>643</v>
      </c>
      <c r="E754" s="24" t="s">
        <v>15</v>
      </c>
      <c r="F754" s="21">
        <f>F755</f>
        <v>8700000</v>
      </c>
      <c r="G754" s="22"/>
    </row>
    <row r="755" spans="1:7" ht="31.5" outlineLevel="6" x14ac:dyDescent="0.25">
      <c r="A755" s="25" t="s">
        <v>112</v>
      </c>
      <c r="B755" s="24" t="s">
        <v>253</v>
      </c>
      <c r="C755" s="24" t="s">
        <v>12</v>
      </c>
      <c r="D755" s="24" t="s">
        <v>643</v>
      </c>
      <c r="E755" s="24" t="s">
        <v>113</v>
      </c>
      <c r="F755" s="21">
        <f>'[1]Приложение_7 '!G900</f>
        <v>8700000</v>
      </c>
      <c r="G755" s="22"/>
    </row>
    <row r="756" spans="1:7" ht="31.5" outlineLevel="4" x14ac:dyDescent="0.25">
      <c r="A756" s="23" t="s">
        <v>644</v>
      </c>
      <c r="B756" s="29" t="s">
        <v>253</v>
      </c>
      <c r="C756" s="29" t="s">
        <v>12</v>
      </c>
      <c r="D756" s="29" t="s">
        <v>645</v>
      </c>
      <c r="E756" s="29" t="s">
        <v>15</v>
      </c>
      <c r="F756" s="21">
        <f>F757</f>
        <v>110000</v>
      </c>
      <c r="G756" s="22"/>
    </row>
    <row r="757" spans="1:7" ht="47.25" outlineLevel="5" x14ac:dyDescent="0.25">
      <c r="A757" s="25" t="s">
        <v>166</v>
      </c>
      <c r="B757" s="29" t="s">
        <v>253</v>
      </c>
      <c r="C757" s="29" t="s">
        <v>12</v>
      </c>
      <c r="D757" s="29" t="s">
        <v>646</v>
      </c>
      <c r="E757" s="29" t="s">
        <v>15</v>
      </c>
      <c r="F757" s="21">
        <f>F758</f>
        <v>110000</v>
      </c>
      <c r="G757" s="22"/>
    </row>
    <row r="758" spans="1:7" ht="31.5" outlineLevel="6" x14ac:dyDescent="0.25">
      <c r="A758" s="23" t="s">
        <v>112</v>
      </c>
      <c r="B758" s="29" t="s">
        <v>253</v>
      </c>
      <c r="C758" s="29" t="s">
        <v>12</v>
      </c>
      <c r="D758" s="29" t="s">
        <v>646</v>
      </c>
      <c r="E758" s="29" t="s">
        <v>113</v>
      </c>
      <c r="F758" s="21">
        <f>'[1]Приложение_7 '!G903</f>
        <v>110000</v>
      </c>
      <c r="G758" s="18"/>
    </row>
    <row r="759" spans="1:7" ht="31.5" outlineLevel="3" x14ac:dyDescent="0.25">
      <c r="A759" s="13" t="s">
        <v>647</v>
      </c>
      <c r="B759" s="14" t="s">
        <v>253</v>
      </c>
      <c r="C759" s="14" t="s">
        <v>12</v>
      </c>
      <c r="D759" s="14" t="s">
        <v>648</v>
      </c>
      <c r="E759" s="14" t="s">
        <v>15</v>
      </c>
      <c r="F759" s="15">
        <f>F760+F763+F766+F769+F772</f>
        <v>19643447.199999999</v>
      </c>
      <c r="G759" s="15">
        <f>G760+G763+G766+G769+G772</f>
        <v>3406631.93</v>
      </c>
    </row>
    <row r="760" spans="1:7" ht="47.25" outlineLevel="4" x14ac:dyDescent="0.25">
      <c r="A760" s="23" t="s">
        <v>649</v>
      </c>
      <c r="B760" s="29" t="s">
        <v>253</v>
      </c>
      <c r="C760" s="29" t="s">
        <v>12</v>
      </c>
      <c r="D760" s="29" t="s">
        <v>650</v>
      </c>
      <c r="E760" s="29" t="s">
        <v>15</v>
      </c>
      <c r="F760" s="21">
        <f>F761</f>
        <v>460000</v>
      </c>
      <c r="G760" s="22"/>
    </row>
    <row r="761" spans="1:7" ht="47.25" outlineLevel="5" x14ac:dyDescent="0.25">
      <c r="A761" s="25" t="s">
        <v>166</v>
      </c>
      <c r="B761" s="30" t="s">
        <v>253</v>
      </c>
      <c r="C761" s="30" t="s">
        <v>12</v>
      </c>
      <c r="D761" s="24" t="s">
        <v>651</v>
      </c>
      <c r="E761" s="24" t="s">
        <v>15</v>
      </c>
      <c r="F761" s="21">
        <f>F762</f>
        <v>460000</v>
      </c>
      <c r="G761" s="22"/>
    </row>
    <row r="762" spans="1:7" ht="31.5" outlineLevel="6" x14ac:dyDescent="0.25">
      <c r="A762" s="25" t="s">
        <v>112</v>
      </c>
      <c r="B762" s="30" t="s">
        <v>253</v>
      </c>
      <c r="C762" s="30" t="s">
        <v>12</v>
      </c>
      <c r="D762" s="24" t="s">
        <v>651</v>
      </c>
      <c r="E762" s="24" t="s">
        <v>113</v>
      </c>
      <c r="F762" s="21">
        <f>'[1]Приложение_7 '!G907</f>
        <v>460000</v>
      </c>
      <c r="G762" s="22"/>
    </row>
    <row r="763" spans="1:7" ht="31.5" outlineLevel="4" x14ac:dyDescent="0.25">
      <c r="A763" s="23" t="s">
        <v>652</v>
      </c>
      <c r="B763" s="29" t="s">
        <v>253</v>
      </c>
      <c r="C763" s="29" t="s">
        <v>12</v>
      </c>
      <c r="D763" s="29" t="s">
        <v>653</v>
      </c>
      <c r="E763" s="29" t="s">
        <v>15</v>
      </c>
      <c r="F763" s="21">
        <f>F764</f>
        <v>1158000</v>
      </c>
      <c r="G763" s="21"/>
    </row>
    <row r="764" spans="1:7" ht="47.25" outlineLevel="5" x14ac:dyDescent="0.25">
      <c r="A764" s="25" t="s">
        <v>166</v>
      </c>
      <c r="B764" s="30" t="s">
        <v>253</v>
      </c>
      <c r="C764" s="30" t="s">
        <v>12</v>
      </c>
      <c r="D764" s="30" t="s">
        <v>654</v>
      </c>
      <c r="E764" s="30" t="s">
        <v>15</v>
      </c>
      <c r="F764" s="21">
        <f>F765</f>
        <v>1158000</v>
      </c>
      <c r="G764" s="21"/>
    </row>
    <row r="765" spans="1:7" ht="31.5" outlineLevel="6" x14ac:dyDescent="0.25">
      <c r="A765" s="25" t="s">
        <v>112</v>
      </c>
      <c r="B765" s="30" t="s">
        <v>253</v>
      </c>
      <c r="C765" s="30" t="s">
        <v>12</v>
      </c>
      <c r="D765" s="30" t="s">
        <v>654</v>
      </c>
      <c r="E765" s="30" t="s">
        <v>113</v>
      </c>
      <c r="F765" s="21">
        <f>'[1]Приложение_7 '!G910</f>
        <v>1158000</v>
      </c>
      <c r="G765" s="21"/>
    </row>
    <row r="766" spans="1:7" ht="31.5" outlineLevel="4" x14ac:dyDescent="0.25">
      <c r="A766" s="23" t="s">
        <v>655</v>
      </c>
      <c r="B766" s="29" t="s">
        <v>253</v>
      </c>
      <c r="C766" s="29" t="s">
        <v>12</v>
      </c>
      <c r="D766" s="29" t="s">
        <v>656</v>
      </c>
      <c r="E766" s="29" t="s">
        <v>15</v>
      </c>
      <c r="F766" s="21">
        <f>F767</f>
        <v>400000</v>
      </c>
      <c r="G766" s="21"/>
    </row>
    <row r="767" spans="1:7" ht="47.25" outlineLevel="5" x14ac:dyDescent="0.25">
      <c r="A767" s="25" t="s">
        <v>166</v>
      </c>
      <c r="B767" s="29" t="s">
        <v>253</v>
      </c>
      <c r="C767" s="29" t="s">
        <v>12</v>
      </c>
      <c r="D767" s="30" t="s">
        <v>657</v>
      </c>
      <c r="E767" s="29" t="s">
        <v>15</v>
      </c>
      <c r="F767" s="21">
        <f>F768</f>
        <v>400000</v>
      </c>
      <c r="G767" s="22"/>
    </row>
    <row r="768" spans="1:7" ht="31.5" outlineLevel="6" x14ac:dyDescent="0.25">
      <c r="A768" s="25" t="s">
        <v>112</v>
      </c>
      <c r="B768" s="29" t="s">
        <v>253</v>
      </c>
      <c r="C768" s="29" t="s">
        <v>12</v>
      </c>
      <c r="D768" s="30" t="s">
        <v>657</v>
      </c>
      <c r="E768" s="29" t="s">
        <v>113</v>
      </c>
      <c r="F768" s="21">
        <f>'[1]Приложение_7 '!G913</f>
        <v>400000</v>
      </c>
      <c r="G768" s="22"/>
    </row>
    <row r="769" spans="1:7" outlineLevel="4" x14ac:dyDescent="0.25">
      <c r="A769" s="23" t="s">
        <v>409</v>
      </c>
      <c r="B769" s="29" t="s">
        <v>253</v>
      </c>
      <c r="C769" s="29" t="s">
        <v>12</v>
      </c>
      <c r="D769" s="29" t="s">
        <v>658</v>
      </c>
      <c r="E769" s="29" t="s">
        <v>15</v>
      </c>
      <c r="F769" s="21">
        <f>F770</f>
        <v>200000</v>
      </c>
      <c r="G769" s="22"/>
    </row>
    <row r="770" spans="1:7" ht="63" outlineLevel="5" x14ac:dyDescent="0.25">
      <c r="A770" s="23" t="s">
        <v>54</v>
      </c>
      <c r="B770" s="29" t="s">
        <v>253</v>
      </c>
      <c r="C770" s="29" t="s">
        <v>12</v>
      </c>
      <c r="D770" s="29" t="s">
        <v>659</v>
      </c>
      <c r="E770" s="29" t="s">
        <v>15</v>
      </c>
      <c r="F770" s="21">
        <f>F771</f>
        <v>200000</v>
      </c>
      <c r="G770" s="22"/>
    </row>
    <row r="771" spans="1:7" ht="31.5" outlineLevel="6" x14ac:dyDescent="0.25">
      <c r="A771" s="23" t="s">
        <v>112</v>
      </c>
      <c r="B771" s="29" t="s">
        <v>253</v>
      </c>
      <c r="C771" s="29" t="s">
        <v>12</v>
      </c>
      <c r="D771" s="29" t="s">
        <v>659</v>
      </c>
      <c r="E771" s="29" t="s">
        <v>113</v>
      </c>
      <c r="F771" s="21">
        <f>'[1]Приложение_7 '!G916</f>
        <v>200000</v>
      </c>
      <c r="G771" s="22"/>
    </row>
    <row r="772" spans="1:7" ht="81.75" customHeight="1" outlineLevel="6" x14ac:dyDescent="0.25">
      <c r="A772" s="71" t="s">
        <v>468</v>
      </c>
      <c r="B772" s="105" t="s">
        <v>253</v>
      </c>
      <c r="C772" s="105" t="s">
        <v>12</v>
      </c>
      <c r="D772" s="105" t="s">
        <v>660</v>
      </c>
      <c r="E772" s="105" t="s">
        <v>15</v>
      </c>
      <c r="F772" s="107">
        <f>F774+F776+F778</f>
        <v>17425447.199999999</v>
      </c>
      <c r="G772" s="107">
        <f>G774+G776+G778</f>
        <v>3406631.93</v>
      </c>
    </row>
    <row r="773" spans="1:7" ht="110.25" outlineLevel="6" x14ac:dyDescent="0.25">
      <c r="A773" s="81" t="s">
        <v>470</v>
      </c>
      <c r="B773" s="106"/>
      <c r="C773" s="106"/>
      <c r="D773" s="106"/>
      <c r="E773" s="106"/>
      <c r="F773" s="108"/>
      <c r="G773" s="108"/>
    </row>
    <row r="774" spans="1:7" ht="63" outlineLevel="6" x14ac:dyDescent="0.25">
      <c r="A774" s="72" t="s">
        <v>415</v>
      </c>
      <c r="B774" s="24" t="s">
        <v>253</v>
      </c>
      <c r="C774" s="24" t="s">
        <v>12</v>
      </c>
      <c r="D774" s="24" t="s">
        <v>661</v>
      </c>
      <c r="E774" s="24" t="s">
        <v>15</v>
      </c>
      <c r="F774" s="21">
        <f>F775</f>
        <v>3406631.93</v>
      </c>
      <c r="G774" s="22">
        <f>G775</f>
        <v>3406631.93</v>
      </c>
    </row>
    <row r="775" spans="1:7" ht="31.5" outlineLevel="6" x14ac:dyDescent="0.25">
      <c r="A775" s="25" t="s">
        <v>112</v>
      </c>
      <c r="B775" s="24" t="s">
        <v>253</v>
      </c>
      <c r="C775" s="24" t="s">
        <v>12</v>
      </c>
      <c r="D775" s="24" t="s">
        <v>661</v>
      </c>
      <c r="E775" s="24" t="s">
        <v>113</v>
      </c>
      <c r="F775" s="21">
        <f>'[1]Приложение_7 '!G920</f>
        <v>3406631.93</v>
      </c>
      <c r="G775" s="22">
        <f>F775</f>
        <v>3406631.93</v>
      </c>
    </row>
    <row r="776" spans="1:7" ht="126" outlineLevel="6" x14ac:dyDescent="0.25">
      <c r="A776" s="25" t="s">
        <v>417</v>
      </c>
      <c r="B776" s="24" t="s">
        <v>253</v>
      </c>
      <c r="C776" s="24" t="s">
        <v>12</v>
      </c>
      <c r="D776" s="24" t="s">
        <v>662</v>
      </c>
      <c r="E776" s="24" t="s">
        <v>15</v>
      </c>
      <c r="F776" s="21">
        <f>F777</f>
        <v>13742601.84</v>
      </c>
      <c r="G776" s="22"/>
    </row>
    <row r="777" spans="1:7" ht="31.5" outlineLevel="6" x14ac:dyDescent="0.25">
      <c r="A777" s="25" t="s">
        <v>112</v>
      </c>
      <c r="B777" s="24" t="s">
        <v>253</v>
      </c>
      <c r="C777" s="24" t="s">
        <v>12</v>
      </c>
      <c r="D777" s="24" t="s">
        <v>662</v>
      </c>
      <c r="E777" s="24" t="s">
        <v>113</v>
      </c>
      <c r="F777" s="21">
        <f>'[1]Приложение_7 '!G922</f>
        <v>13742601.84</v>
      </c>
      <c r="G777" s="22"/>
    </row>
    <row r="778" spans="1:7" ht="94.5" outlineLevel="6" x14ac:dyDescent="0.25">
      <c r="A778" s="25" t="s">
        <v>419</v>
      </c>
      <c r="B778" s="24" t="s">
        <v>253</v>
      </c>
      <c r="C778" s="24" t="s">
        <v>12</v>
      </c>
      <c r="D778" s="24" t="s">
        <v>663</v>
      </c>
      <c r="E778" s="24" t="s">
        <v>15</v>
      </c>
      <c r="F778" s="21">
        <f>F779</f>
        <v>276213.43</v>
      </c>
      <c r="G778" s="22"/>
    </row>
    <row r="779" spans="1:7" ht="31.5" outlineLevel="6" x14ac:dyDescent="0.25">
      <c r="A779" s="25" t="s">
        <v>112</v>
      </c>
      <c r="B779" s="24" t="s">
        <v>253</v>
      </c>
      <c r="C779" s="24" t="s">
        <v>12</v>
      </c>
      <c r="D779" s="24" t="s">
        <v>663</v>
      </c>
      <c r="E779" s="24" t="s">
        <v>113</v>
      </c>
      <c r="F779" s="21">
        <f>'[1]Приложение_7 '!G924</f>
        <v>276213.43</v>
      </c>
      <c r="G779" s="22"/>
    </row>
    <row r="780" spans="1:7" ht="47.25" outlineLevel="6" x14ac:dyDescent="0.25">
      <c r="A780" s="19" t="s">
        <v>664</v>
      </c>
      <c r="B780" s="20" t="s">
        <v>253</v>
      </c>
      <c r="C780" s="20" t="s">
        <v>12</v>
      </c>
      <c r="D780" s="20" t="s">
        <v>665</v>
      </c>
      <c r="E780" s="20" t="s">
        <v>15</v>
      </c>
      <c r="F780" s="15">
        <f>F781</f>
        <v>4214994</v>
      </c>
      <c r="G780" s="18"/>
    </row>
    <row r="781" spans="1:7" ht="63" outlineLevel="6" x14ac:dyDescent="0.25">
      <c r="A781" s="25" t="s">
        <v>666</v>
      </c>
      <c r="B781" s="24" t="s">
        <v>253</v>
      </c>
      <c r="C781" s="24" t="s">
        <v>12</v>
      </c>
      <c r="D781" s="24" t="s">
        <v>667</v>
      </c>
      <c r="E781" s="24" t="s">
        <v>15</v>
      </c>
      <c r="F781" s="21">
        <f>F782</f>
        <v>4214994</v>
      </c>
      <c r="G781" s="22"/>
    </row>
    <row r="782" spans="1:7" ht="31.5" outlineLevel="6" x14ac:dyDescent="0.25">
      <c r="A782" s="25" t="s">
        <v>212</v>
      </c>
      <c r="B782" s="24" t="s">
        <v>253</v>
      </c>
      <c r="C782" s="24" t="s">
        <v>12</v>
      </c>
      <c r="D782" s="24" t="s">
        <v>668</v>
      </c>
      <c r="E782" s="24" t="s">
        <v>15</v>
      </c>
      <c r="F782" s="21">
        <f>F783</f>
        <v>4214994</v>
      </c>
      <c r="G782" s="22"/>
    </row>
    <row r="783" spans="1:7" ht="31.5" outlineLevel="6" x14ac:dyDescent="0.25">
      <c r="A783" s="25" t="s">
        <v>112</v>
      </c>
      <c r="B783" s="24" t="s">
        <v>253</v>
      </c>
      <c r="C783" s="24" t="s">
        <v>12</v>
      </c>
      <c r="D783" s="24" t="s">
        <v>668</v>
      </c>
      <c r="E783" s="24" t="s">
        <v>113</v>
      </c>
      <c r="F783" s="21">
        <f>'[1]Приложение_7 '!G928</f>
        <v>4214994</v>
      </c>
      <c r="G783" s="22"/>
    </row>
    <row r="784" spans="1:7" ht="53.25" customHeight="1" outlineLevel="3" x14ac:dyDescent="0.25">
      <c r="A784" s="13" t="s">
        <v>519</v>
      </c>
      <c r="B784" s="14" t="s">
        <v>253</v>
      </c>
      <c r="C784" s="14" t="s">
        <v>12</v>
      </c>
      <c r="D784" s="14" t="s">
        <v>520</v>
      </c>
      <c r="E784" s="14" t="s">
        <v>15</v>
      </c>
      <c r="F784" s="15">
        <f>F785+F790</f>
        <v>8376620.6600000001</v>
      </c>
      <c r="G784" s="15"/>
    </row>
    <row r="785" spans="1:7" ht="56.25" customHeight="1" outlineLevel="4" x14ac:dyDescent="0.25">
      <c r="A785" s="89" t="s">
        <v>521</v>
      </c>
      <c r="B785" s="29" t="s">
        <v>253</v>
      </c>
      <c r="C785" s="29" t="s">
        <v>12</v>
      </c>
      <c r="D785" s="29" t="s">
        <v>522</v>
      </c>
      <c r="E785" s="29" t="s">
        <v>15</v>
      </c>
      <c r="F785" s="21">
        <f>F786+F788</f>
        <v>8181093.5</v>
      </c>
      <c r="G785" s="21"/>
    </row>
    <row r="786" spans="1:7" s="28" customFormat="1" ht="36" customHeight="1" outlineLevel="4" x14ac:dyDescent="0.25">
      <c r="A786" s="48" t="s">
        <v>212</v>
      </c>
      <c r="B786" s="88" t="s">
        <v>253</v>
      </c>
      <c r="C786" s="88" t="s">
        <v>12</v>
      </c>
      <c r="D786" s="49" t="s">
        <v>669</v>
      </c>
      <c r="E786" s="88" t="s">
        <v>15</v>
      </c>
      <c r="F786" s="26">
        <f>F787</f>
        <v>8139093.5</v>
      </c>
      <c r="G786" s="26"/>
    </row>
    <row r="787" spans="1:7" s="28" customFormat="1" ht="30" customHeight="1" outlineLevel="4" x14ac:dyDescent="0.25">
      <c r="A787" s="87" t="s">
        <v>112</v>
      </c>
      <c r="B787" s="88" t="s">
        <v>253</v>
      </c>
      <c r="C787" s="88" t="s">
        <v>12</v>
      </c>
      <c r="D787" s="49" t="s">
        <v>669</v>
      </c>
      <c r="E787" s="88" t="s">
        <v>113</v>
      </c>
      <c r="F787" s="26">
        <f>'[1]Приложение_7 '!G932</f>
        <v>8139093.5</v>
      </c>
      <c r="G787" s="26"/>
    </row>
    <row r="788" spans="1:7" s="28" customFormat="1" ht="37.5" customHeight="1" outlineLevel="4" x14ac:dyDescent="0.25">
      <c r="A788" s="25" t="s">
        <v>118</v>
      </c>
      <c r="B788" s="24" t="s">
        <v>253</v>
      </c>
      <c r="C788" s="24" t="s">
        <v>12</v>
      </c>
      <c r="D788" s="24" t="s">
        <v>523</v>
      </c>
      <c r="E788" s="24" t="s">
        <v>15</v>
      </c>
      <c r="F788" s="26">
        <f>F789</f>
        <v>42000</v>
      </c>
      <c r="G788" s="26"/>
    </row>
    <row r="789" spans="1:7" s="28" customFormat="1" ht="38.25" customHeight="1" outlineLevel="4" x14ac:dyDescent="0.25">
      <c r="A789" s="48" t="s">
        <v>112</v>
      </c>
      <c r="B789" s="24" t="s">
        <v>253</v>
      </c>
      <c r="C789" s="24" t="s">
        <v>12</v>
      </c>
      <c r="D789" s="24" t="s">
        <v>523</v>
      </c>
      <c r="E789" s="24" t="s">
        <v>113</v>
      </c>
      <c r="F789" s="26">
        <f>'[1]Приложение_7 '!G934</f>
        <v>42000</v>
      </c>
      <c r="G789" s="26"/>
    </row>
    <row r="790" spans="1:7" ht="68.25" customHeight="1" outlineLevel="6" x14ac:dyDescent="0.25">
      <c r="A790" s="25" t="s">
        <v>670</v>
      </c>
      <c r="B790" s="24" t="s">
        <v>253</v>
      </c>
      <c r="C790" s="24" t="s">
        <v>12</v>
      </c>
      <c r="D790" s="24" t="s">
        <v>671</v>
      </c>
      <c r="E790" s="24" t="s">
        <v>15</v>
      </c>
      <c r="F790" s="31">
        <f>F791</f>
        <v>195527.16</v>
      </c>
      <c r="G790" s="22"/>
    </row>
    <row r="791" spans="1:7" ht="43.5" customHeight="1" outlineLevel="6" x14ac:dyDescent="0.25">
      <c r="A791" s="25" t="s">
        <v>118</v>
      </c>
      <c r="B791" s="24" t="s">
        <v>253</v>
      </c>
      <c r="C791" s="24" t="s">
        <v>12</v>
      </c>
      <c r="D791" s="24" t="s">
        <v>672</v>
      </c>
      <c r="E791" s="24" t="s">
        <v>15</v>
      </c>
      <c r="F791" s="31">
        <f>F792</f>
        <v>195527.16</v>
      </c>
      <c r="G791" s="22"/>
    </row>
    <row r="792" spans="1:7" ht="42.75" customHeight="1" outlineLevel="6" x14ac:dyDescent="0.25">
      <c r="A792" s="25" t="s">
        <v>112</v>
      </c>
      <c r="B792" s="24" t="s">
        <v>253</v>
      </c>
      <c r="C792" s="24" t="s">
        <v>12</v>
      </c>
      <c r="D792" s="24" t="s">
        <v>672</v>
      </c>
      <c r="E792" s="24" t="s">
        <v>113</v>
      </c>
      <c r="F792" s="31">
        <f>'[1]Приложение_7 '!G937</f>
        <v>195527.16</v>
      </c>
      <c r="G792" s="22"/>
    </row>
    <row r="793" spans="1:7" ht="31.5" outlineLevel="2" x14ac:dyDescent="0.25">
      <c r="A793" s="13" t="s">
        <v>139</v>
      </c>
      <c r="B793" s="14" t="s">
        <v>253</v>
      </c>
      <c r="C793" s="14" t="s">
        <v>12</v>
      </c>
      <c r="D793" s="14" t="s">
        <v>140</v>
      </c>
      <c r="E793" s="14" t="s">
        <v>15</v>
      </c>
      <c r="F793" s="15">
        <f>F794</f>
        <v>900000</v>
      </c>
      <c r="G793" s="18"/>
    </row>
    <row r="794" spans="1:7" ht="47.25" outlineLevel="3" x14ac:dyDescent="0.25">
      <c r="A794" s="13" t="s">
        <v>141</v>
      </c>
      <c r="B794" s="14" t="s">
        <v>253</v>
      </c>
      <c r="C794" s="14" t="s">
        <v>12</v>
      </c>
      <c r="D794" s="14" t="s">
        <v>142</v>
      </c>
      <c r="E794" s="14" t="s">
        <v>15</v>
      </c>
      <c r="F794" s="15">
        <f>F795</f>
        <v>900000</v>
      </c>
      <c r="G794" s="18"/>
    </row>
    <row r="795" spans="1:7" ht="31.5" outlineLevel="4" x14ac:dyDescent="0.25">
      <c r="A795" s="23" t="s">
        <v>156</v>
      </c>
      <c r="B795" s="29" t="s">
        <v>253</v>
      </c>
      <c r="C795" s="29" t="s">
        <v>12</v>
      </c>
      <c r="D795" s="29" t="s">
        <v>157</v>
      </c>
      <c r="E795" s="29" t="s">
        <v>15</v>
      </c>
      <c r="F795" s="21">
        <f>F796</f>
        <v>900000</v>
      </c>
      <c r="G795" s="22"/>
    </row>
    <row r="796" spans="1:7" ht="31.5" outlineLevel="5" x14ac:dyDescent="0.25">
      <c r="A796" s="23" t="s">
        <v>118</v>
      </c>
      <c r="B796" s="29" t="s">
        <v>253</v>
      </c>
      <c r="C796" s="29" t="s">
        <v>12</v>
      </c>
      <c r="D796" s="29" t="s">
        <v>158</v>
      </c>
      <c r="E796" s="29" t="s">
        <v>15</v>
      </c>
      <c r="F796" s="21">
        <f>F797</f>
        <v>900000</v>
      </c>
      <c r="G796" s="22"/>
    </row>
    <row r="797" spans="1:7" ht="31.5" outlineLevel="6" x14ac:dyDescent="0.25">
      <c r="A797" s="23" t="s">
        <v>112</v>
      </c>
      <c r="B797" s="29" t="s">
        <v>253</v>
      </c>
      <c r="C797" s="29" t="s">
        <v>12</v>
      </c>
      <c r="D797" s="29" t="s">
        <v>158</v>
      </c>
      <c r="E797" s="29" t="s">
        <v>113</v>
      </c>
      <c r="F797" s="21">
        <f>'[1]Приложение_7 '!G942</f>
        <v>900000</v>
      </c>
      <c r="G797" s="22"/>
    </row>
    <row r="798" spans="1:7" s="17" customFormat="1" x14ac:dyDescent="0.25">
      <c r="A798" s="13" t="s">
        <v>673</v>
      </c>
      <c r="B798" s="14" t="s">
        <v>292</v>
      </c>
      <c r="C798" s="14" t="s">
        <v>13</v>
      </c>
      <c r="D798" s="14" t="s">
        <v>14</v>
      </c>
      <c r="E798" s="14" t="s">
        <v>15</v>
      </c>
      <c r="F798" s="15">
        <f>F799+F803+F831+F848</f>
        <v>75306170.950000003</v>
      </c>
      <c r="G798" s="15">
        <f>G799+G803+G831+G848</f>
        <v>65633600</v>
      </c>
    </row>
    <row r="799" spans="1:7" s="17" customFormat="1" ht="25.5" customHeight="1" outlineLevel="1" x14ac:dyDescent="0.25">
      <c r="A799" s="13" t="s">
        <v>674</v>
      </c>
      <c r="B799" s="14" t="s">
        <v>292</v>
      </c>
      <c r="C799" s="14" t="s">
        <v>12</v>
      </c>
      <c r="D799" s="14" t="s">
        <v>14</v>
      </c>
      <c r="E799" s="14" t="s">
        <v>15</v>
      </c>
      <c r="F799" s="15">
        <f>F800</f>
        <v>9672570.9499999993</v>
      </c>
      <c r="G799" s="18"/>
    </row>
    <row r="800" spans="1:7" outlineLevel="2" x14ac:dyDescent="0.25">
      <c r="A800" s="13" t="s">
        <v>44</v>
      </c>
      <c r="B800" s="14" t="s">
        <v>292</v>
      </c>
      <c r="C800" s="14" t="s">
        <v>12</v>
      </c>
      <c r="D800" s="14" t="s">
        <v>45</v>
      </c>
      <c r="E800" s="14" t="s">
        <v>15</v>
      </c>
      <c r="F800" s="15">
        <f>F801</f>
        <v>9672570.9499999993</v>
      </c>
      <c r="G800" s="18"/>
    </row>
    <row r="801" spans="1:7" ht="78.75" outlineLevel="5" x14ac:dyDescent="0.25">
      <c r="A801" s="23" t="s">
        <v>675</v>
      </c>
      <c r="B801" s="29" t="s">
        <v>292</v>
      </c>
      <c r="C801" s="29" t="s">
        <v>12</v>
      </c>
      <c r="D801" s="29" t="s">
        <v>676</v>
      </c>
      <c r="E801" s="29" t="s">
        <v>15</v>
      </c>
      <c r="F801" s="21">
        <f>F802</f>
        <v>9672570.9499999993</v>
      </c>
      <c r="G801" s="22"/>
    </row>
    <row r="802" spans="1:7" ht="31.5" outlineLevel="6" x14ac:dyDescent="0.25">
      <c r="A802" s="23" t="s">
        <v>193</v>
      </c>
      <c r="B802" s="29" t="s">
        <v>292</v>
      </c>
      <c r="C802" s="29" t="s">
        <v>12</v>
      </c>
      <c r="D802" s="29" t="s">
        <v>676</v>
      </c>
      <c r="E802" s="29" t="s">
        <v>194</v>
      </c>
      <c r="F802" s="21">
        <f>'[1]Приложение_7 '!G388</f>
        <v>9672570.9499999993</v>
      </c>
      <c r="G802" s="22"/>
    </row>
    <row r="803" spans="1:7" s="17" customFormat="1" ht="30.75" customHeight="1" outlineLevel="1" x14ac:dyDescent="0.25">
      <c r="A803" s="13" t="s">
        <v>677</v>
      </c>
      <c r="B803" s="14" t="s">
        <v>292</v>
      </c>
      <c r="C803" s="14" t="s">
        <v>33</v>
      </c>
      <c r="D803" s="14" t="s">
        <v>14</v>
      </c>
      <c r="E803" s="14" t="s">
        <v>15</v>
      </c>
      <c r="F803" s="15">
        <f>F804+F818</f>
        <v>3880700</v>
      </c>
      <c r="G803" s="15">
        <f>G804+G818</f>
        <v>3880700</v>
      </c>
    </row>
    <row r="804" spans="1:7" ht="31.5" outlineLevel="2" x14ac:dyDescent="0.25">
      <c r="A804" s="13" t="s">
        <v>58</v>
      </c>
      <c r="B804" s="14" t="s">
        <v>292</v>
      </c>
      <c r="C804" s="14" t="s">
        <v>33</v>
      </c>
      <c r="D804" s="14" t="s">
        <v>59</v>
      </c>
      <c r="E804" s="14" t="s">
        <v>15</v>
      </c>
      <c r="F804" s="15">
        <f>F805+F811</f>
        <v>3377000</v>
      </c>
      <c r="G804" s="15">
        <f>G805+G811</f>
        <v>3377000</v>
      </c>
    </row>
    <row r="805" spans="1:7" ht="47.25" outlineLevel="3" x14ac:dyDescent="0.25">
      <c r="A805" s="13" t="s">
        <v>428</v>
      </c>
      <c r="B805" s="14" t="s">
        <v>292</v>
      </c>
      <c r="C805" s="14" t="s">
        <v>33</v>
      </c>
      <c r="D805" s="14" t="s">
        <v>429</v>
      </c>
      <c r="E805" s="14" t="s">
        <v>15</v>
      </c>
      <c r="F805" s="15">
        <f>F806</f>
        <v>1527200</v>
      </c>
      <c r="G805" s="15">
        <f>G806</f>
        <v>1527200</v>
      </c>
    </row>
    <row r="806" spans="1:7" outlineLevel="4" x14ac:dyDescent="0.25">
      <c r="A806" s="23" t="s">
        <v>409</v>
      </c>
      <c r="B806" s="29" t="s">
        <v>292</v>
      </c>
      <c r="C806" s="29" t="s">
        <v>33</v>
      </c>
      <c r="D806" s="29" t="s">
        <v>444</v>
      </c>
      <c r="E806" s="29" t="s">
        <v>15</v>
      </c>
      <c r="F806" s="21">
        <f>F807+F809</f>
        <v>1527200</v>
      </c>
      <c r="G806" s="21">
        <f>G807+G809</f>
        <v>1527200</v>
      </c>
    </row>
    <row r="807" spans="1:7" ht="78.75" outlineLevel="5" x14ac:dyDescent="0.25">
      <c r="A807" s="23" t="s">
        <v>678</v>
      </c>
      <c r="B807" s="29" t="s">
        <v>292</v>
      </c>
      <c r="C807" s="29" t="s">
        <v>33</v>
      </c>
      <c r="D807" s="29" t="s">
        <v>679</v>
      </c>
      <c r="E807" s="29" t="s">
        <v>15</v>
      </c>
      <c r="F807" s="21">
        <f>F808</f>
        <v>4100</v>
      </c>
      <c r="G807" s="21">
        <f>G808</f>
        <v>4100</v>
      </c>
    </row>
    <row r="808" spans="1:7" ht="31.5" outlineLevel="6" x14ac:dyDescent="0.25">
      <c r="A808" s="23" t="s">
        <v>112</v>
      </c>
      <c r="B808" s="29" t="s">
        <v>292</v>
      </c>
      <c r="C808" s="29" t="s">
        <v>33</v>
      </c>
      <c r="D808" s="29" t="s">
        <v>679</v>
      </c>
      <c r="E808" s="29" t="s">
        <v>113</v>
      </c>
      <c r="F808" s="21">
        <f>'[1]Приложение_7 '!G686</f>
        <v>4100</v>
      </c>
      <c r="G808" s="22">
        <f>F808</f>
        <v>4100</v>
      </c>
    </row>
    <row r="809" spans="1:7" ht="78.75" outlineLevel="5" x14ac:dyDescent="0.25">
      <c r="A809" s="23" t="s">
        <v>680</v>
      </c>
      <c r="B809" s="29" t="s">
        <v>292</v>
      </c>
      <c r="C809" s="29" t="s">
        <v>33</v>
      </c>
      <c r="D809" s="29" t="s">
        <v>681</v>
      </c>
      <c r="E809" s="29" t="s">
        <v>15</v>
      </c>
      <c r="F809" s="21">
        <f>F810</f>
        <v>1523100</v>
      </c>
      <c r="G809" s="21">
        <f>G810</f>
        <v>1523100</v>
      </c>
    </row>
    <row r="810" spans="1:7" ht="31.5" outlineLevel="6" x14ac:dyDescent="0.25">
      <c r="A810" s="23" t="s">
        <v>112</v>
      </c>
      <c r="B810" s="29" t="s">
        <v>292</v>
      </c>
      <c r="C810" s="29" t="s">
        <v>33</v>
      </c>
      <c r="D810" s="29" t="s">
        <v>681</v>
      </c>
      <c r="E810" s="29" t="s">
        <v>113</v>
      </c>
      <c r="F810" s="21">
        <f>'[1]Приложение_7 '!G688</f>
        <v>1523100</v>
      </c>
      <c r="G810" s="21">
        <f>F810</f>
        <v>1523100</v>
      </c>
    </row>
    <row r="811" spans="1:7" ht="47.25" outlineLevel="3" x14ac:dyDescent="0.25">
      <c r="A811" s="13" t="s">
        <v>60</v>
      </c>
      <c r="B811" s="14" t="s">
        <v>292</v>
      </c>
      <c r="C811" s="14" t="s">
        <v>33</v>
      </c>
      <c r="D811" s="14" t="s">
        <v>61</v>
      </c>
      <c r="E811" s="14" t="s">
        <v>15</v>
      </c>
      <c r="F811" s="15">
        <f>F812+F815</f>
        <v>1849800</v>
      </c>
      <c r="G811" s="15">
        <f>G812+G815</f>
        <v>1849800</v>
      </c>
    </row>
    <row r="812" spans="1:7" ht="94.5" outlineLevel="4" x14ac:dyDescent="0.25">
      <c r="A812" s="23" t="s">
        <v>682</v>
      </c>
      <c r="B812" s="29" t="s">
        <v>292</v>
      </c>
      <c r="C812" s="29" t="s">
        <v>33</v>
      </c>
      <c r="D812" s="29" t="s">
        <v>683</v>
      </c>
      <c r="E812" s="29" t="s">
        <v>15</v>
      </c>
      <c r="F812" s="21">
        <f>F813</f>
        <v>1745100</v>
      </c>
      <c r="G812" s="21">
        <f>G813</f>
        <v>1745100</v>
      </c>
    </row>
    <row r="813" spans="1:7" ht="94.5" outlineLevel="5" x14ac:dyDescent="0.25">
      <c r="A813" s="23" t="s">
        <v>684</v>
      </c>
      <c r="B813" s="29" t="s">
        <v>292</v>
      </c>
      <c r="C813" s="29" t="s">
        <v>33</v>
      </c>
      <c r="D813" s="29" t="s">
        <v>685</v>
      </c>
      <c r="E813" s="29" t="s">
        <v>15</v>
      </c>
      <c r="F813" s="21">
        <f>F814</f>
        <v>1745100</v>
      </c>
      <c r="G813" s="21">
        <f>G814</f>
        <v>1745100</v>
      </c>
    </row>
    <row r="814" spans="1:7" ht="31.5" outlineLevel="6" x14ac:dyDescent="0.25">
      <c r="A814" s="23" t="s">
        <v>193</v>
      </c>
      <c r="B814" s="29" t="s">
        <v>292</v>
      </c>
      <c r="C814" s="29" t="s">
        <v>33</v>
      </c>
      <c r="D814" s="29" t="s">
        <v>685</v>
      </c>
      <c r="E814" s="29" t="s">
        <v>194</v>
      </c>
      <c r="F814" s="21">
        <f>'[1]Приложение_7 '!G692</f>
        <v>1745100</v>
      </c>
      <c r="G814" s="22">
        <f>F814</f>
        <v>1745100</v>
      </c>
    </row>
    <row r="815" spans="1:7" ht="94.5" outlineLevel="4" x14ac:dyDescent="0.25">
      <c r="A815" s="23" t="s">
        <v>686</v>
      </c>
      <c r="B815" s="29" t="s">
        <v>292</v>
      </c>
      <c r="C815" s="29" t="s">
        <v>33</v>
      </c>
      <c r="D815" s="29" t="s">
        <v>687</v>
      </c>
      <c r="E815" s="29" t="s">
        <v>15</v>
      </c>
      <c r="F815" s="21">
        <f>F816</f>
        <v>104700</v>
      </c>
      <c r="G815" s="21">
        <f>G816</f>
        <v>104700</v>
      </c>
    </row>
    <row r="816" spans="1:7" ht="141.75" outlineLevel="5" x14ac:dyDescent="0.25">
      <c r="A816" s="23" t="s">
        <v>688</v>
      </c>
      <c r="B816" s="29" t="s">
        <v>292</v>
      </c>
      <c r="C816" s="29" t="s">
        <v>33</v>
      </c>
      <c r="D816" s="29" t="s">
        <v>689</v>
      </c>
      <c r="E816" s="29" t="s">
        <v>15</v>
      </c>
      <c r="F816" s="21">
        <f>F817</f>
        <v>104700</v>
      </c>
      <c r="G816" s="21">
        <f>G817</f>
        <v>104700</v>
      </c>
    </row>
    <row r="817" spans="1:7" ht="31.5" outlineLevel="6" x14ac:dyDescent="0.25">
      <c r="A817" s="23" t="s">
        <v>193</v>
      </c>
      <c r="B817" s="29" t="s">
        <v>292</v>
      </c>
      <c r="C817" s="29" t="s">
        <v>33</v>
      </c>
      <c r="D817" s="29" t="s">
        <v>689</v>
      </c>
      <c r="E817" s="29" t="s">
        <v>194</v>
      </c>
      <c r="F817" s="21">
        <f>'[1]Приложение_7 '!G695</f>
        <v>104700</v>
      </c>
      <c r="G817" s="21">
        <f>F817</f>
        <v>104700</v>
      </c>
    </row>
    <row r="818" spans="1:7" ht="47.25" outlineLevel="2" x14ac:dyDescent="0.25">
      <c r="A818" s="13" t="s">
        <v>499</v>
      </c>
      <c r="B818" s="14" t="s">
        <v>292</v>
      </c>
      <c r="C818" s="14" t="s">
        <v>33</v>
      </c>
      <c r="D818" s="14" t="s">
        <v>500</v>
      </c>
      <c r="E818" s="14" t="s">
        <v>15</v>
      </c>
      <c r="F818" s="15">
        <f>F819+F825</f>
        <v>503700</v>
      </c>
      <c r="G818" s="15">
        <f>G819+G825</f>
        <v>503700</v>
      </c>
    </row>
    <row r="819" spans="1:7" ht="47.25" outlineLevel="3" x14ac:dyDescent="0.25">
      <c r="A819" s="13" t="s">
        <v>501</v>
      </c>
      <c r="B819" s="14" t="s">
        <v>292</v>
      </c>
      <c r="C819" s="14" t="s">
        <v>33</v>
      </c>
      <c r="D819" s="14" t="s">
        <v>502</v>
      </c>
      <c r="E819" s="14" t="s">
        <v>15</v>
      </c>
      <c r="F819" s="15">
        <f>F820</f>
        <v>376470</v>
      </c>
      <c r="G819" s="15">
        <f>G820</f>
        <v>376470</v>
      </c>
    </row>
    <row r="820" spans="1:7" outlineLevel="4" x14ac:dyDescent="0.25">
      <c r="A820" s="23" t="s">
        <v>409</v>
      </c>
      <c r="B820" s="29" t="s">
        <v>292</v>
      </c>
      <c r="C820" s="29" t="s">
        <v>33</v>
      </c>
      <c r="D820" s="29" t="s">
        <v>613</v>
      </c>
      <c r="E820" s="29" t="s">
        <v>15</v>
      </c>
      <c r="F820" s="21">
        <f>F821+F823</f>
        <v>376470</v>
      </c>
      <c r="G820" s="21">
        <f>G821+G823</f>
        <v>376470</v>
      </c>
    </row>
    <row r="821" spans="1:7" ht="78.75" outlineLevel="5" x14ac:dyDescent="0.25">
      <c r="A821" s="23" t="s">
        <v>678</v>
      </c>
      <c r="B821" s="29" t="s">
        <v>292</v>
      </c>
      <c r="C821" s="29" t="s">
        <v>33</v>
      </c>
      <c r="D821" s="29" t="s">
        <v>690</v>
      </c>
      <c r="E821" s="29" t="s">
        <v>15</v>
      </c>
      <c r="F821" s="21">
        <f>F822</f>
        <v>5970</v>
      </c>
      <c r="G821" s="21">
        <f>G822</f>
        <v>5970</v>
      </c>
    </row>
    <row r="822" spans="1:7" ht="31.5" outlineLevel="6" x14ac:dyDescent="0.25">
      <c r="A822" s="23" t="s">
        <v>112</v>
      </c>
      <c r="B822" s="29" t="s">
        <v>292</v>
      </c>
      <c r="C822" s="29" t="s">
        <v>33</v>
      </c>
      <c r="D822" s="29" t="s">
        <v>690</v>
      </c>
      <c r="E822" s="29" t="s">
        <v>113</v>
      </c>
      <c r="F822" s="21">
        <f>'[1]Приложение_7 '!G949</f>
        <v>5970</v>
      </c>
      <c r="G822" s="21">
        <f>F822</f>
        <v>5970</v>
      </c>
    </row>
    <row r="823" spans="1:7" ht="78.75" outlineLevel="5" x14ac:dyDescent="0.25">
      <c r="A823" s="23" t="s">
        <v>680</v>
      </c>
      <c r="B823" s="29" t="s">
        <v>292</v>
      </c>
      <c r="C823" s="29" t="s">
        <v>33</v>
      </c>
      <c r="D823" s="29" t="s">
        <v>691</v>
      </c>
      <c r="E823" s="29" t="s">
        <v>15</v>
      </c>
      <c r="F823" s="21">
        <f>F824</f>
        <v>370500</v>
      </c>
      <c r="G823" s="21">
        <f>G824</f>
        <v>370500</v>
      </c>
    </row>
    <row r="824" spans="1:7" ht="31.5" outlineLevel="6" x14ac:dyDescent="0.25">
      <c r="A824" s="23" t="s">
        <v>112</v>
      </c>
      <c r="B824" s="29" t="s">
        <v>292</v>
      </c>
      <c r="C824" s="29" t="s">
        <v>33</v>
      </c>
      <c r="D824" s="29" t="s">
        <v>691</v>
      </c>
      <c r="E824" s="29" t="s">
        <v>113</v>
      </c>
      <c r="F824" s="21">
        <f>'[1]Приложение_7 '!G951</f>
        <v>370500</v>
      </c>
      <c r="G824" s="21">
        <f>F824</f>
        <v>370500</v>
      </c>
    </row>
    <row r="825" spans="1:7" ht="31.5" outlineLevel="3" x14ac:dyDescent="0.25">
      <c r="A825" s="13" t="s">
        <v>622</v>
      </c>
      <c r="B825" s="14" t="s">
        <v>292</v>
      </c>
      <c r="C825" s="14" t="s">
        <v>33</v>
      </c>
      <c r="D825" s="14" t="s">
        <v>623</v>
      </c>
      <c r="E825" s="14" t="s">
        <v>15</v>
      </c>
      <c r="F825" s="15">
        <f>F826</f>
        <v>127230</v>
      </c>
      <c r="G825" s="15">
        <f>G826</f>
        <v>127230</v>
      </c>
    </row>
    <row r="826" spans="1:7" outlineLevel="4" x14ac:dyDescent="0.25">
      <c r="A826" s="23" t="s">
        <v>409</v>
      </c>
      <c r="B826" s="29" t="s">
        <v>292</v>
      </c>
      <c r="C826" s="29" t="s">
        <v>33</v>
      </c>
      <c r="D826" s="29" t="s">
        <v>627</v>
      </c>
      <c r="E826" s="29" t="s">
        <v>15</v>
      </c>
      <c r="F826" s="21">
        <f>F827+F829</f>
        <v>127230</v>
      </c>
      <c r="G826" s="21">
        <f>G827+G829</f>
        <v>127230</v>
      </c>
    </row>
    <row r="827" spans="1:7" ht="78.75" outlineLevel="5" x14ac:dyDescent="0.25">
      <c r="A827" s="23" t="s">
        <v>678</v>
      </c>
      <c r="B827" s="29" t="s">
        <v>292</v>
      </c>
      <c r="C827" s="29" t="s">
        <v>33</v>
      </c>
      <c r="D827" s="29" t="s">
        <v>692</v>
      </c>
      <c r="E827" s="29" t="s">
        <v>15</v>
      </c>
      <c r="F827" s="21">
        <f>F828</f>
        <v>2230</v>
      </c>
      <c r="G827" s="21">
        <f>G828</f>
        <v>2230</v>
      </c>
    </row>
    <row r="828" spans="1:7" ht="31.5" outlineLevel="6" x14ac:dyDescent="0.25">
      <c r="A828" s="23" t="s">
        <v>112</v>
      </c>
      <c r="B828" s="29" t="s">
        <v>292</v>
      </c>
      <c r="C828" s="29" t="s">
        <v>33</v>
      </c>
      <c r="D828" s="29" t="s">
        <v>692</v>
      </c>
      <c r="E828" s="29" t="s">
        <v>113</v>
      </c>
      <c r="F828" s="21">
        <f>'[1]Приложение_7 '!G955</f>
        <v>2230</v>
      </c>
      <c r="G828" s="21">
        <f>F828</f>
        <v>2230</v>
      </c>
    </row>
    <row r="829" spans="1:7" ht="78.75" outlineLevel="5" x14ac:dyDescent="0.25">
      <c r="A829" s="23" t="s">
        <v>680</v>
      </c>
      <c r="B829" s="29" t="s">
        <v>292</v>
      </c>
      <c r="C829" s="29" t="s">
        <v>33</v>
      </c>
      <c r="D829" s="29" t="s">
        <v>693</v>
      </c>
      <c r="E829" s="29" t="s">
        <v>15</v>
      </c>
      <c r="F829" s="21">
        <f>F830</f>
        <v>125000</v>
      </c>
      <c r="G829" s="21">
        <f>G830</f>
        <v>125000</v>
      </c>
    </row>
    <row r="830" spans="1:7" ht="31.5" outlineLevel="6" x14ac:dyDescent="0.25">
      <c r="A830" s="23" t="s">
        <v>112</v>
      </c>
      <c r="B830" s="29" t="s">
        <v>292</v>
      </c>
      <c r="C830" s="29" t="s">
        <v>33</v>
      </c>
      <c r="D830" s="29" t="s">
        <v>693</v>
      </c>
      <c r="E830" s="29" t="s">
        <v>113</v>
      </c>
      <c r="F830" s="21">
        <f>'[1]Приложение_7 '!G957</f>
        <v>125000</v>
      </c>
      <c r="G830" s="21">
        <f>F830</f>
        <v>125000</v>
      </c>
    </row>
    <row r="831" spans="1:7" s="17" customFormat="1" ht="27" customHeight="1" outlineLevel="1" x14ac:dyDescent="0.25">
      <c r="A831" s="13" t="s">
        <v>694</v>
      </c>
      <c r="B831" s="45" t="s">
        <v>292</v>
      </c>
      <c r="C831" s="45" t="s">
        <v>57</v>
      </c>
      <c r="D831" s="45" t="s">
        <v>14</v>
      </c>
      <c r="E831" s="45" t="s">
        <v>15</v>
      </c>
      <c r="F831" s="46">
        <f>F832</f>
        <v>53978100</v>
      </c>
      <c r="G831" s="46">
        <f>G832</f>
        <v>53978100</v>
      </c>
    </row>
    <row r="832" spans="1:7" ht="31.5" outlineLevel="2" x14ac:dyDescent="0.25">
      <c r="A832" s="13" t="s">
        <v>58</v>
      </c>
      <c r="B832" s="45" t="s">
        <v>292</v>
      </c>
      <c r="C832" s="45" t="s">
        <v>57</v>
      </c>
      <c r="D832" s="45" t="s">
        <v>59</v>
      </c>
      <c r="E832" s="45" t="s">
        <v>15</v>
      </c>
      <c r="F832" s="46">
        <f>F833+F841</f>
        <v>53978100</v>
      </c>
      <c r="G832" s="46">
        <f>G833+G841</f>
        <v>53978100</v>
      </c>
    </row>
    <row r="833" spans="1:7" ht="31.5" outlineLevel="3" x14ac:dyDescent="0.25">
      <c r="A833" s="13" t="s">
        <v>400</v>
      </c>
      <c r="B833" s="45" t="s">
        <v>292</v>
      </c>
      <c r="C833" s="45" t="s">
        <v>57</v>
      </c>
      <c r="D833" s="45" t="s">
        <v>401</v>
      </c>
      <c r="E833" s="45" t="s">
        <v>15</v>
      </c>
      <c r="F833" s="46">
        <f>F834+F838</f>
        <v>20703900</v>
      </c>
      <c r="G833" s="46">
        <f>G834+G838</f>
        <v>20703900</v>
      </c>
    </row>
    <row r="834" spans="1:7" ht="78.75" outlineLevel="4" x14ac:dyDescent="0.25">
      <c r="A834" s="23" t="s">
        <v>695</v>
      </c>
      <c r="B834" s="90" t="s">
        <v>292</v>
      </c>
      <c r="C834" s="90" t="s">
        <v>57</v>
      </c>
      <c r="D834" s="90" t="s">
        <v>696</v>
      </c>
      <c r="E834" s="90" t="s">
        <v>15</v>
      </c>
      <c r="F834" s="77">
        <f>F835</f>
        <v>505000</v>
      </c>
      <c r="G834" s="77">
        <f>G835</f>
        <v>505000</v>
      </c>
    </row>
    <row r="835" spans="1:7" ht="126" outlineLevel="5" x14ac:dyDescent="0.25">
      <c r="A835" s="23" t="s">
        <v>697</v>
      </c>
      <c r="B835" s="90" t="s">
        <v>292</v>
      </c>
      <c r="C835" s="90" t="s">
        <v>57</v>
      </c>
      <c r="D835" s="90" t="s">
        <v>698</v>
      </c>
      <c r="E835" s="90" t="s">
        <v>15</v>
      </c>
      <c r="F835" s="77">
        <f>F836+F837</f>
        <v>505000</v>
      </c>
      <c r="G835" s="77">
        <f>G836+G837</f>
        <v>505000</v>
      </c>
    </row>
    <row r="836" spans="1:7" ht="31.5" outlineLevel="6" x14ac:dyDescent="0.25">
      <c r="A836" s="23" t="s">
        <v>30</v>
      </c>
      <c r="B836" s="90" t="s">
        <v>292</v>
      </c>
      <c r="C836" s="90" t="s">
        <v>57</v>
      </c>
      <c r="D836" s="90" t="s">
        <v>698</v>
      </c>
      <c r="E836" s="90" t="s">
        <v>31</v>
      </c>
      <c r="F836" s="77">
        <f>'[1]Приложение_7 '!G701</f>
        <v>202000</v>
      </c>
      <c r="G836" s="77">
        <f>F836</f>
        <v>202000</v>
      </c>
    </row>
    <row r="837" spans="1:7" ht="31.5" outlineLevel="6" x14ac:dyDescent="0.25">
      <c r="A837" s="23" t="s">
        <v>112</v>
      </c>
      <c r="B837" s="90" t="s">
        <v>292</v>
      </c>
      <c r="C837" s="90" t="s">
        <v>57</v>
      </c>
      <c r="D837" s="90" t="s">
        <v>698</v>
      </c>
      <c r="E837" s="90" t="s">
        <v>113</v>
      </c>
      <c r="F837" s="77">
        <f>'[1]Приложение_7 '!G702</f>
        <v>303000</v>
      </c>
      <c r="G837" s="77">
        <f>F837</f>
        <v>303000</v>
      </c>
    </row>
    <row r="838" spans="1:7" ht="63" outlineLevel="4" x14ac:dyDescent="0.25">
      <c r="A838" s="23" t="s">
        <v>699</v>
      </c>
      <c r="B838" s="90" t="s">
        <v>292</v>
      </c>
      <c r="C838" s="90" t="s">
        <v>57</v>
      </c>
      <c r="D838" s="90" t="s">
        <v>700</v>
      </c>
      <c r="E838" s="90" t="s">
        <v>15</v>
      </c>
      <c r="F838" s="77">
        <f>F839</f>
        <v>20198900</v>
      </c>
      <c r="G838" s="77">
        <f>G839</f>
        <v>20198900</v>
      </c>
    </row>
    <row r="839" spans="1:7" ht="78.75" outlineLevel="5" x14ac:dyDescent="0.25">
      <c r="A839" s="23" t="s">
        <v>701</v>
      </c>
      <c r="B839" s="90" t="s">
        <v>292</v>
      </c>
      <c r="C839" s="90" t="s">
        <v>57</v>
      </c>
      <c r="D839" s="90" t="s">
        <v>702</v>
      </c>
      <c r="E839" s="90" t="s">
        <v>15</v>
      </c>
      <c r="F839" s="77">
        <f>F840</f>
        <v>20198900</v>
      </c>
      <c r="G839" s="77">
        <f>G840</f>
        <v>20198900</v>
      </c>
    </row>
    <row r="840" spans="1:7" ht="31.5" outlineLevel="6" x14ac:dyDescent="0.25">
      <c r="A840" s="23" t="s">
        <v>193</v>
      </c>
      <c r="B840" s="90" t="s">
        <v>292</v>
      </c>
      <c r="C840" s="90" t="s">
        <v>57</v>
      </c>
      <c r="D840" s="90" t="s">
        <v>702</v>
      </c>
      <c r="E840" s="90" t="s">
        <v>194</v>
      </c>
      <c r="F840" s="77">
        <f>'[1]Приложение_7 '!G705</f>
        <v>20198900</v>
      </c>
      <c r="G840" s="77">
        <f>F840</f>
        <v>20198900</v>
      </c>
    </row>
    <row r="841" spans="1:7" ht="47.25" outlineLevel="3" x14ac:dyDescent="0.25">
      <c r="A841" s="13" t="s">
        <v>60</v>
      </c>
      <c r="B841" s="45" t="s">
        <v>292</v>
      </c>
      <c r="C841" s="45" t="s">
        <v>57</v>
      </c>
      <c r="D841" s="45" t="s">
        <v>61</v>
      </c>
      <c r="E841" s="45" t="s">
        <v>15</v>
      </c>
      <c r="F841" s="46">
        <f>F842+F845</f>
        <v>33274200</v>
      </c>
      <c r="G841" s="46">
        <f>G842+G845</f>
        <v>33274200</v>
      </c>
    </row>
    <row r="842" spans="1:7" ht="63" outlineLevel="4" x14ac:dyDescent="0.25">
      <c r="A842" s="23" t="s">
        <v>703</v>
      </c>
      <c r="B842" s="90" t="s">
        <v>292</v>
      </c>
      <c r="C842" s="90" t="s">
        <v>57</v>
      </c>
      <c r="D842" s="90" t="s">
        <v>704</v>
      </c>
      <c r="E842" s="90" t="s">
        <v>15</v>
      </c>
      <c r="F842" s="77">
        <f>F843</f>
        <v>654300</v>
      </c>
      <c r="G842" s="77">
        <f>G843</f>
        <v>654300</v>
      </c>
    </row>
    <row r="843" spans="1:7" ht="94.5" outlineLevel="5" x14ac:dyDescent="0.25">
      <c r="A843" s="23" t="s">
        <v>705</v>
      </c>
      <c r="B843" s="90" t="s">
        <v>292</v>
      </c>
      <c r="C843" s="90" t="s">
        <v>57</v>
      </c>
      <c r="D843" s="90" t="s">
        <v>706</v>
      </c>
      <c r="E843" s="90" t="s">
        <v>15</v>
      </c>
      <c r="F843" s="77">
        <f>F844</f>
        <v>654300</v>
      </c>
      <c r="G843" s="77">
        <f>G844</f>
        <v>654300</v>
      </c>
    </row>
    <row r="844" spans="1:7" ht="31.5" outlineLevel="6" x14ac:dyDescent="0.25">
      <c r="A844" s="23" t="s">
        <v>193</v>
      </c>
      <c r="B844" s="90" t="s">
        <v>292</v>
      </c>
      <c r="C844" s="90" t="s">
        <v>57</v>
      </c>
      <c r="D844" s="90" t="s">
        <v>706</v>
      </c>
      <c r="E844" s="90" t="s">
        <v>194</v>
      </c>
      <c r="F844" s="77">
        <f>'[1]Приложение_7 '!G709</f>
        <v>654300</v>
      </c>
      <c r="G844" s="77">
        <f>F844</f>
        <v>654300</v>
      </c>
    </row>
    <row r="845" spans="1:7" ht="47.25" outlineLevel="4" x14ac:dyDescent="0.25">
      <c r="A845" s="23" t="s">
        <v>707</v>
      </c>
      <c r="B845" s="90" t="s">
        <v>292</v>
      </c>
      <c r="C845" s="90" t="s">
        <v>57</v>
      </c>
      <c r="D845" s="90" t="s">
        <v>708</v>
      </c>
      <c r="E845" s="90" t="s">
        <v>15</v>
      </c>
      <c r="F845" s="77">
        <f>F846</f>
        <v>32619900</v>
      </c>
      <c r="G845" s="77">
        <f>G846</f>
        <v>32619900</v>
      </c>
    </row>
    <row r="846" spans="1:7" ht="63" outlineLevel="5" x14ac:dyDescent="0.25">
      <c r="A846" s="23" t="s">
        <v>709</v>
      </c>
      <c r="B846" s="90" t="s">
        <v>292</v>
      </c>
      <c r="C846" s="90" t="s">
        <v>57</v>
      </c>
      <c r="D846" s="90" t="s">
        <v>710</v>
      </c>
      <c r="E846" s="90" t="s">
        <v>15</v>
      </c>
      <c r="F846" s="77">
        <f>F847</f>
        <v>32619900</v>
      </c>
      <c r="G846" s="77">
        <f>G847</f>
        <v>32619900</v>
      </c>
    </row>
    <row r="847" spans="1:7" ht="31.5" outlineLevel="6" x14ac:dyDescent="0.25">
      <c r="A847" s="23" t="s">
        <v>193</v>
      </c>
      <c r="B847" s="90" t="s">
        <v>292</v>
      </c>
      <c r="C847" s="90" t="s">
        <v>57</v>
      </c>
      <c r="D847" s="90" t="s">
        <v>710</v>
      </c>
      <c r="E847" s="90" t="s">
        <v>194</v>
      </c>
      <c r="F847" s="77">
        <f>'[1]Приложение_7 '!G712</f>
        <v>32619900</v>
      </c>
      <c r="G847" s="77">
        <f>F847</f>
        <v>32619900</v>
      </c>
    </row>
    <row r="848" spans="1:7" outlineLevel="6" x14ac:dyDescent="0.25">
      <c r="A848" s="19" t="s">
        <v>711</v>
      </c>
      <c r="B848" s="45" t="s">
        <v>292</v>
      </c>
      <c r="C848" s="45" t="s">
        <v>92</v>
      </c>
      <c r="D848" s="20" t="s">
        <v>14</v>
      </c>
      <c r="E848" s="20" t="s">
        <v>15</v>
      </c>
      <c r="F848" s="46">
        <f>F849+F858</f>
        <v>7774800</v>
      </c>
      <c r="G848" s="46">
        <f>G849+G858</f>
        <v>7774800</v>
      </c>
    </row>
    <row r="849" spans="1:7" ht="31.5" outlineLevel="6" x14ac:dyDescent="0.25">
      <c r="A849" s="19" t="s">
        <v>58</v>
      </c>
      <c r="B849" s="20" t="s">
        <v>292</v>
      </c>
      <c r="C849" s="20" t="s">
        <v>92</v>
      </c>
      <c r="D849" s="20" t="s">
        <v>59</v>
      </c>
      <c r="E849" s="20" t="s">
        <v>15</v>
      </c>
      <c r="F849" s="46">
        <f>F850</f>
        <v>5682700</v>
      </c>
      <c r="G849" s="46">
        <f>G850</f>
        <v>5682700</v>
      </c>
    </row>
    <row r="850" spans="1:7" ht="47.25" outlineLevel="6" x14ac:dyDescent="0.25">
      <c r="A850" s="19" t="s">
        <v>60</v>
      </c>
      <c r="B850" s="20" t="s">
        <v>292</v>
      </c>
      <c r="C850" s="20" t="s">
        <v>92</v>
      </c>
      <c r="D850" s="20" t="s">
        <v>61</v>
      </c>
      <c r="E850" s="20" t="s">
        <v>15</v>
      </c>
      <c r="F850" s="46">
        <f>F851+F855</f>
        <v>5682700</v>
      </c>
      <c r="G850" s="46">
        <f>G851+G855</f>
        <v>5682700</v>
      </c>
    </row>
    <row r="851" spans="1:7" ht="47.25" outlineLevel="6" x14ac:dyDescent="0.25">
      <c r="A851" s="25" t="s">
        <v>712</v>
      </c>
      <c r="B851" s="24" t="s">
        <v>292</v>
      </c>
      <c r="C851" s="24" t="s">
        <v>92</v>
      </c>
      <c r="D851" s="24" t="s">
        <v>713</v>
      </c>
      <c r="E851" s="24" t="s">
        <v>15</v>
      </c>
      <c r="F851" s="77">
        <f>F852</f>
        <v>5664000</v>
      </c>
      <c r="G851" s="77">
        <f>G852</f>
        <v>5664000</v>
      </c>
    </row>
    <row r="852" spans="1:7" ht="110.25" outlineLevel="6" x14ac:dyDescent="0.25">
      <c r="A852" s="25" t="s">
        <v>714</v>
      </c>
      <c r="B852" s="24" t="s">
        <v>292</v>
      </c>
      <c r="C852" s="24" t="s">
        <v>92</v>
      </c>
      <c r="D852" s="24" t="s">
        <v>715</v>
      </c>
      <c r="E852" s="24" t="s">
        <v>15</v>
      </c>
      <c r="F852" s="77">
        <f>F853+F854</f>
        <v>5664000</v>
      </c>
      <c r="G852" s="77">
        <f>G853+G854</f>
        <v>5664000</v>
      </c>
    </row>
    <row r="853" spans="1:7" ht="78.75" outlineLevel="6" x14ac:dyDescent="0.25">
      <c r="A853" s="25" t="s">
        <v>26</v>
      </c>
      <c r="B853" s="24" t="s">
        <v>292</v>
      </c>
      <c r="C853" s="24" t="s">
        <v>92</v>
      </c>
      <c r="D853" s="24" t="s">
        <v>715</v>
      </c>
      <c r="E853" s="24" t="s">
        <v>27</v>
      </c>
      <c r="F853" s="77">
        <f>'[1]Приложение_7 '!G718</f>
        <v>5131846.66</v>
      </c>
      <c r="G853" s="77">
        <f>F853</f>
        <v>5131846.66</v>
      </c>
    </row>
    <row r="854" spans="1:7" ht="31.5" outlineLevel="6" x14ac:dyDescent="0.25">
      <c r="A854" s="25" t="s">
        <v>30</v>
      </c>
      <c r="B854" s="24" t="s">
        <v>292</v>
      </c>
      <c r="C854" s="24" t="s">
        <v>92</v>
      </c>
      <c r="D854" s="24" t="s">
        <v>715</v>
      </c>
      <c r="E854" s="24" t="s">
        <v>31</v>
      </c>
      <c r="F854" s="77">
        <f>'[1]Приложение_7 '!G719</f>
        <v>532153.34</v>
      </c>
      <c r="G854" s="77">
        <f>F854</f>
        <v>532153.34</v>
      </c>
    </row>
    <row r="855" spans="1:7" ht="94.5" outlineLevel="6" x14ac:dyDescent="0.25">
      <c r="A855" s="25" t="s">
        <v>716</v>
      </c>
      <c r="B855" s="24" t="s">
        <v>292</v>
      </c>
      <c r="C855" s="24" t="s">
        <v>92</v>
      </c>
      <c r="D855" s="24" t="s">
        <v>683</v>
      </c>
      <c r="E855" s="24" t="s">
        <v>15</v>
      </c>
      <c r="F855" s="77">
        <f>F856</f>
        <v>18700</v>
      </c>
      <c r="G855" s="77">
        <f>G856</f>
        <v>18700</v>
      </c>
    </row>
    <row r="856" spans="1:7" ht="94.5" outlineLevel="6" x14ac:dyDescent="0.25">
      <c r="A856" s="25" t="s">
        <v>717</v>
      </c>
      <c r="B856" s="24" t="s">
        <v>292</v>
      </c>
      <c r="C856" s="24" t="s">
        <v>92</v>
      </c>
      <c r="D856" s="24" t="s">
        <v>718</v>
      </c>
      <c r="E856" s="24" t="s">
        <v>15</v>
      </c>
      <c r="F856" s="77">
        <f>F857</f>
        <v>18700</v>
      </c>
      <c r="G856" s="77">
        <f>G857</f>
        <v>18700</v>
      </c>
    </row>
    <row r="857" spans="1:7" ht="78.75" outlineLevel="6" x14ac:dyDescent="0.25">
      <c r="A857" s="25" t="s">
        <v>26</v>
      </c>
      <c r="B857" s="24" t="s">
        <v>292</v>
      </c>
      <c r="C857" s="24" t="s">
        <v>92</v>
      </c>
      <c r="D857" s="24" t="s">
        <v>718</v>
      </c>
      <c r="E857" s="24" t="s">
        <v>27</v>
      </c>
      <c r="F857" s="77">
        <f>'[1]Приложение_7 '!G720</f>
        <v>18700</v>
      </c>
      <c r="G857" s="77">
        <f>F857</f>
        <v>18700</v>
      </c>
    </row>
    <row r="858" spans="1:7" ht="47.25" outlineLevel="2" x14ac:dyDescent="0.25">
      <c r="A858" s="13" t="s">
        <v>34</v>
      </c>
      <c r="B858" s="45" t="s">
        <v>292</v>
      </c>
      <c r="C858" s="45" t="s">
        <v>92</v>
      </c>
      <c r="D858" s="45" t="s">
        <v>19</v>
      </c>
      <c r="E858" s="45" t="s">
        <v>15</v>
      </c>
      <c r="F858" s="46">
        <f>F859</f>
        <v>2092100</v>
      </c>
      <c r="G858" s="46">
        <f>G859</f>
        <v>2092100</v>
      </c>
    </row>
    <row r="859" spans="1:7" ht="31.5" outlineLevel="3" x14ac:dyDescent="0.25">
      <c r="A859" s="13" t="s">
        <v>20</v>
      </c>
      <c r="B859" s="45" t="s">
        <v>292</v>
      </c>
      <c r="C859" s="45" t="s">
        <v>92</v>
      </c>
      <c r="D859" s="45" t="s">
        <v>21</v>
      </c>
      <c r="E859" s="45" t="s">
        <v>15</v>
      </c>
      <c r="F859" s="46">
        <f>F860+F864</f>
        <v>2092100</v>
      </c>
      <c r="G859" s="46">
        <f>G860+G864</f>
        <v>2092100</v>
      </c>
    </row>
    <row r="860" spans="1:7" ht="47.25" outlineLevel="4" x14ac:dyDescent="0.25">
      <c r="A860" s="23" t="s">
        <v>719</v>
      </c>
      <c r="B860" s="90" t="s">
        <v>292</v>
      </c>
      <c r="C860" s="90" t="s">
        <v>92</v>
      </c>
      <c r="D860" s="90" t="s">
        <v>720</v>
      </c>
      <c r="E860" s="90" t="s">
        <v>15</v>
      </c>
      <c r="F860" s="77">
        <f>F861</f>
        <v>1888000</v>
      </c>
      <c r="G860" s="77">
        <f>G861</f>
        <v>1888000</v>
      </c>
    </row>
    <row r="861" spans="1:7" ht="47.25" outlineLevel="5" x14ac:dyDescent="0.25">
      <c r="A861" s="23" t="s">
        <v>721</v>
      </c>
      <c r="B861" s="90" t="s">
        <v>292</v>
      </c>
      <c r="C861" s="90" t="s">
        <v>92</v>
      </c>
      <c r="D861" s="90" t="s">
        <v>722</v>
      </c>
      <c r="E861" s="90" t="s">
        <v>15</v>
      </c>
      <c r="F861" s="77">
        <f>F862+F863</f>
        <v>1888000</v>
      </c>
      <c r="G861" s="77">
        <f>G862+G863</f>
        <v>1888000</v>
      </c>
    </row>
    <row r="862" spans="1:7" ht="78.75" outlineLevel="6" x14ac:dyDescent="0.25">
      <c r="A862" s="23" t="s">
        <v>26</v>
      </c>
      <c r="B862" s="90" t="s">
        <v>292</v>
      </c>
      <c r="C862" s="90" t="s">
        <v>92</v>
      </c>
      <c r="D862" s="90" t="s">
        <v>722</v>
      </c>
      <c r="E862" s="90" t="s">
        <v>27</v>
      </c>
      <c r="F862" s="91">
        <f>'[1]Приложение_7 '!G394</f>
        <v>1796540.53</v>
      </c>
      <c r="G862" s="92">
        <f>F862</f>
        <v>1796540.53</v>
      </c>
    </row>
    <row r="863" spans="1:7" ht="31.5" outlineLevel="6" x14ac:dyDescent="0.25">
      <c r="A863" s="23" t="s">
        <v>30</v>
      </c>
      <c r="B863" s="90" t="s">
        <v>292</v>
      </c>
      <c r="C863" s="90" t="s">
        <v>92</v>
      </c>
      <c r="D863" s="90" t="s">
        <v>722</v>
      </c>
      <c r="E863" s="90" t="s">
        <v>31</v>
      </c>
      <c r="F863" s="91">
        <f>'[1]Приложение_7 '!G395</f>
        <v>91459.47</v>
      </c>
      <c r="G863" s="92">
        <f>F863</f>
        <v>91459.47</v>
      </c>
    </row>
    <row r="864" spans="1:7" ht="110.25" outlineLevel="4" x14ac:dyDescent="0.25">
      <c r="A864" s="23" t="s">
        <v>723</v>
      </c>
      <c r="B864" s="90" t="s">
        <v>292</v>
      </c>
      <c r="C864" s="90" t="s">
        <v>92</v>
      </c>
      <c r="D864" s="90" t="s">
        <v>724</v>
      </c>
      <c r="E864" s="90" t="s">
        <v>15</v>
      </c>
      <c r="F864" s="91">
        <f>F865</f>
        <v>204100</v>
      </c>
      <c r="G864" s="93">
        <f>G865</f>
        <v>204100</v>
      </c>
    </row>
    <row r="865" spans="1:7" ht="110.25" outlineLevel="5" x14ac:dyDescent="0.25">
      <c r="A865" s="23" t="s">
        <v>725</v>
      </c>
      <c r="B865" s="90" t="s">
        <v>292</v>
      </c>
      <c r="C865" s="90" t="s">
        <v>92</v>
      </c>
      <c r="D865" s="90" t="s">
        <v>726</v>
      </c>
      <c r="E865" s="90" t="s">
        <v>15</v>
      </c>
      <c r="F865" s="91">
        <f>F866+F867</f>
        <v>204100</v>
      </c>
      <c r="G865" s="94">
        <f>G866+G867</f>
        <v>204100</v>
      </c>
    </row>
    <row r="866" spans="1:7" ht="78.75" outlineLevel="6" x14ac:dyDescent="0.25">
      <c r="A866" s="23" t="s">
        <v>26</v>
      </c>
      <c r="B866" s="90" t="s">
        <v>292</v>
      </c>
      <c r="C866" s="90" t="s">
        <v>92</v>
      </c>
      <c r="D866" s="90" t="s">
        <v>726</v>
      </c>
      <c r="E866" s="90" t="s">
        <v>27</v>
      </c>
      <c r="F866" s="91">
        <f>'[1]Приложение_7 '!G398</f>
        <v>196292.6</v>
      </c>
      <c r="G866" s="92">
        <f>F866</f>
        <v>196292.6</v>
      </c>
    </row>
    <row r="867" spans="1:7" ht="31.5" outlineLevel="6" x14ac:dyDescent="0.25">
      <c r="A867" s="23" t="s">
        <v>30</v>
      </c>
      <c r="B867" s="90" t="s">
        <v>292</v>
      </c>
      <c r="C867" s="90" t="s">
        <v>92</v>
      </c>
      <c r="D867" s="90" t="s">
        <v>726</v>
      </c>
      <c r="E867" s="90" t="s">
        <v>31</v>
      </c>
      <c r="F867" s="91">
        <f>'[1]Приложение_7 '!G399</f>
        <v>7807.4</v>
      </c>
      <c r="G867" s="92">
        <f>F867</f>
        <v>7807.4</v>
      </c>
    </row>
    <row r="868" spans="1:7" s="17" customFormat="1" x14ac:dyDescent="0.25">
      <c r="A868" s="13" t="s">
        <v>727</v>
      </c>
      <c r="B868" s="14" t="s">
        <v>97</v>
      </c>
      <c r="C868" s="14" t="s">
        <v>13</v>
      </c>
      <c r="D868" s="14" t="s">
        <v>14</v>
      </c>
      <c r="E868" s="14" t="s">
        <v>15</v>
      </c>
      <c r="F868" s="95">
        <f>F869</f>
        <v>1200000</v>
      </c>
      <c r="G868" s="96"/>
    </row>
    <row r="869" spans="1:7" s="17" customFormat="1" ht="31.5" outlineLevel="1" x14ac:dyDescent="0.25">
      <c r="A869" s="13" t="s">
        <v>728</v>
      </c>
      <c r="B869" s="14" t="s">
        <v>97</v>
      </c>
      <c r="C869" s="14" t="s">
        <v>12</v>
      </c>
      <c r="D869" s="14" t="s">
        <v>14</v>
      </c>
      <c r="E869" s="14" t="s">
        <v>15</v>
      </c>
      <c r="F869" s="95">
        <f>F870</f>
        <v>1200000</v>
      </c>
      <c r="G869" s="96"/>
    </row>
    <row r="870" spans="1:7" ht="47.25" outlineLevel="2" x14ac:dyDescent="0.25">
      <c r="A870" s="13" t="s">
        <v>483</v>
      </c>
      <c r="B870" s="14" t="s">
        <v>97</v>
      </c>
      <c r="C870" s="14" t="s">
        <v>12</v>
      </c>
      <c r="D870" s="14" t="s">
        <v>484</v>
      </c>
      <c r="E870" s="14" t="s">
        <v>15</v>
      </c>
      <c r="F870" s="95">
        <f>F871</f>
        <v>1200000</v>
      </c>
      <c r="G870" s="96"/>
    </row>
    <row r="871" spans="1:7" ht="31.5" outlineLevel="3" x14ac:dyDescent="0.25">
      <c r="A871" s="13" t="s">
        <v>485</v>
      </c>
      <c r="B871" s="14" t="s">
        <v>97</v>
      </c>
      <c r="C871" s="14" t="s">
        <v>12</v>
      </c>
      <c r="D871" s="14" t="s">
        <v>486</v>
      </c>
      <c r="E871" s="14" t="s">
        <v>15</v>
      </c>
      <c r="F871" s="95">
        <f>F872+F875</f>
        <v>1200000</v>
      </c>
      <c r="G871" s="96"/>
    </row>
    <row r="872" spans="1:7" ht="47.25" outlineLevel="4" x14ac:dyDescent="0.25">
      <c r="A872" s="23" t="s">
        <v>729</v>
      </c>
      <c r="B872" s="29" t="s">
        <v>97</v>
      </c>
      <c r="C872" s="29" t="s">
        <v>12</v>
      </c>
      <c r="D872" s="29" t="s">
        <v>730</v>
      </c>
      <c r="E872" s="29" t="s">
        <v>15</v>
      </c>
      <c r="F872" s="97">
        <f>F873</f>
        <v>630000</v>
      </c>
      <c r="G872" s="98"/>
    </row>
    <row r="873" spans="1:7" ht="31.5" outlineLevel="5" x14ac:dyDescent="0.25">
      <c r="A873" s="23" t="s">
        <v>118</v>
      </c>
      <c r="B873" s="29" t="s">
        <v>97</v>
      </c>
      <c r="C873" s="29" t="s">
        <v>12</v>
      </c>
      <c r="D873" s="29" t="s">
        <v>731</v>
      </c>
      <c r="E873" s="29" t="s">
        <v>15</v>
      </c>
      <c r="F873" s="97">
        <f>F874</f>
        <v>630000</v>
      </c>
      <c r="G873" s="98"/>
    </row>
    <row r="874" spans="1:7" ht="31.5" outlineLevel="6" x14ac:dyDescent="0.25">
      <c r="A874" s="23" t="s">
        <v>30</v>
      </c>
      <c r="B874" s="29" t="s">
        <v>97</v>
      </c>
      <c r="C874" s="29" t="s">
        <v>12</v>
      </c>
      <c r="D874" s="29" t="s">
        <v>731</v>
      </c>
      <c r="E874" s="29" t="s">
        <v>31</v>
      </c>
      <c r="F874" s="97">
        <f>'[1]Приложение_7 '!G964</f>
        <v>630000</v>
      </c>
      <c r="G874" s="98"/>
    </row>
    <row r="875" spans="1:7" ht="63" outlineLevel="4" x14ac:dyDescent="0.25">
      <c r="A875" s="23" t="s">
        <v>732</v>
      </c>
      <c r="B875" s="29" t="s">
        <v>97</v>
      </c>
      <c r="C875" s="29" t="s">
        <v>12</v>
      </c>
      <c r="D875" s="29" t="s">
        <v>733</v>
      </c>
      <c r="E875" s="29" t="s">
        <v>15</v>
      </c>
      <c r="F875" s="97">
        <f>F876</f>
        <v>570000</v>
      </c>
      <c r="G875" s="98"/>
    </row>
    <row r="876" spans="1:7" ht="31.5" outlineLevel="5" x14ac:dyDescent="0.25">
      <c r="A876" s="23" t="s">
        <v>118</v>
      </c>
      <c r="B876" s="29" t="s">
        <v>97</v>
      </c>
      <c r="C876" s="29" t="s">
        <v>12</v>
      </c>
      <c r="D876" s="29" t="s">
        <v>734</v>
      </c>
      <c r="E876" s="29" t="s">
        <v>15</v>
      </c>
      <c r="F876" s="97">
        <f>F877</f>
        <v>570000</v>
      </c>
      <c r="G876" s="98"/>
    </row>
    <row r="877" spans="1:7" ht="31.5" outlineLevel="6" x14ac:dyDescent="0.25">
      <c r="A877" s="23" t="s">
        <v>30</v>
      </c>
      <c r="B877" s="29" t="s">
        <v>97</v>
      </c>
      <c r="C877" s="29" t="s">
        <v>12</v>
      </c>
      <c r="D877" s="29" t="s">
        <v>734</v>
      </c>
      <c r="E877" s="29" t="s">
        <v>31</v>
      </c>
      <c r="F877" s="97">
        <f>'[1]Приложение_7 '!G967</f>
        <v>570000</v>
      </c>
      <c r="G877" s="98"/>
    </row>
    <row r="878" spans="1:7" s="17" customFormat="1" x14ac:dyDescent="0.25">
      <c r="A878" s="13" t="s">
        <v>735</v>
      </c>
      <c r="B878" s="14" t="s">
        <v>303</v>
      </c>
      <c r="C878" s="14" t="s">
        <v>13</v>
      </c>
      <c r="D878" s="14" t="s">
        <v>14</v>
      </c>
      <c r="E878" s="14" t="s">
        <v>15</v>
      </c>
      <c r="F878" s="95">
        <f t="shared" ref="F878:F883" si="3">F879</f>
        <v>4694691.74</v>
      </c>
      <c r="G878" s="96"/>
    </row>
    <row r="879" spans="1:7" s="17" customFormat="1" ht="23.25" customHeight="1" outlineLevel="1" x14ac:dyDescent="0.25">
      <c r="A879" s="13" t="s">
        <v>736</v>
      </c>
      <c r="B879" s="14" t="s">
        <v>303</v>
      </c>
      <c r="C879" s="14" t="s">
        <v>17</v>
      </c>
      <c r="D879" s="14" t="s">
        <v>14</v>
      </c>
      <c r="E879" s="14" t="s">
        <v>15</v>
      </c>
      <c r="F879" s="95">
        <f t="shared" si="3"/>
        <v>4694691.74</v>
      </c>
      <c r="G879" s="96"/>
    </row>
    <row r="880" spans="1:7" ht="31.5" outlineLevel="2" x14ac:dyDescent="0.25">
      <c r="A880" s="13" t="s">
        <v>139</v>
      </c>
      <c r="B880" s="14" t="s">
        <v>303</v>
      </c>
      <c r="C880" s="14" t="s">
        <v>17</v>
      </c>
      <c r="D880" s="14" t="s">
        <v>140</v>
      </c>
      <c r="E880" s="14" t="s">
        <v>15</v>
      </c>
      <c r="F880" s="95">
        <f t="shared" si="3"/>
        <v>4694691.74</v>
      </c>
      <c r="G880" s="96"/>
    </row>
    <row r="881" spans="1:7" ht="78.75" outlineLevel="3" x14ac:dyDescent="0.25">
      <c r="A881" s="13" t="s">
        <v>737</v>
      </c>
      <c r="B881" s="14" t="s">
        <v>303</v>
      </c>
      <c r="C881" s="14" t="s">
        <v>17</v>
      </c>
      <c r="D881" s="14" t="s">
        <v>738</v>
      </c>
      <c r="E881" s="14" t="s">
        <v>15</v>
      </c>
      <c r="F881" s="95">
        <f t="shared" si="3"/>
        <v>4694691.74</v>
      </c>
      <c r="G881" s="96"/>
    </row>
    <row r="882" spans="1:7" ht="63" outlineLevel="4" x14ac:dyDescent="0.25">
      <c r="A882" s="23" t="s">
        <v>739</v>
      </c>
      <c r="B882" s="29" t="s">
        <v>303</v>
      </c>
      <c r="C882" s="29" t="s">
        <v>17</v>
      </c>
      <c r="D882" s="29" t="s">
        <v>740</v>
      </c>
      <c r="E882" s="29" t="s">
        <v>15</v>
      </c>
      <c r="F882" s="97">
        <f t="shared" si="3"/>
        <v>4694691.74</v>
      </c>
      <c r="G882" s="98"/>
    </row>
    <row r="883" spans="1:7" ht="47.25" outlineLevel="4" x14ac:dyDescent="0.25">
      <c r="A883" s="25" t="s">
        <v>166</v>
      </c>
      <c r="B883" s="30" t="s">
        <v>303</v>
      </c>
      <c r="C883" s="30" t="s">
        <v>17</v>
      </c>
      <c r="D883" s="30" t="s">
        <v>741</v>
      </c>
      <c r="E883" s="30" t="s">
        <v>15</v>
      </c>
      <c r="F883" s="97">
        <f t="shared" si="3"/>
        <v>4694691.74</v>
      </c>
      <c r="G883" s="98"/>
    </row>
    <row r="884" spans="1:7" ht="31.5" outlineLevel="4" x14ac:dyDescent="0.25">
      <c r="A884" s="25" t="s">
        <v>112</v>
      </c>
      <c r="B884" s="30" t="s">
        <v>303</v>
      </c>
      <c r="C884" s="30" t="s">
        <v>17</v>
      </c>
      <c r="D884" s="30" t="s">
        <v>741</v>
      </c>
      <c r="E884" s="30" t="s">
        <v>113</v>
      </c>
      <c r="F884" s="97">
        <f>'[1]Приложение_7 '!G406</f>
        <v>4694691.74</v>
      </c>
      <c r="G884" s="98"/>
    </row>
    <row r="885" spans="1:7" ht="31.5" x14ac:dyDescent="0.25">
      <c r="A885" s="13" t="s">
        <v>742</v>
      </c>
      <c r="B885" s="14" t="s">
        <v>103</v>
      </c>
      <c r="C885" s="14" t="s">
        <v>13</v>
      </c>
      <c r="D885" s="14" t="s">
        <v>14</v>
      </c>
      <c r="E885" s="14" t="s">
        <v>15</v>
      </c>
      <c r="F885" s="95">
        <f t="shared" ref="F885:F890" si="4">F886</f>
        <v>23107775.359999999</v>
      </c>
      <c r="G885" s="96"/>
    </row>
    <row r="886" spans="1:7" ht="31.5" outlineLevel="1" x14ac:dyDescent="0.25">
      <c r="A886" s="13" t="s">
        <v>743</v>
      </c>
      <c r="B886" s="14" t="s">
        <v>103</v>
      </c>
      <c r="C886" s="14" t="s">
        <v>12</v>
      </c>
      <c r="D886" s="14" t="s">
        <v>14</v>
      </c>
      <c r="E886" s="14" t="s">
        <v>15</v>
      </c>
      <c r="F886" s="95">
        <f t="shared" si="4"/>
        <v>23107775.359999999</v>
      </c>
      <c r="G886" s="96"/>
    </row>
    <row r="887" spans="1:7" ht="63" outlineLevel="2" x14ac:dyDescent="0.25">
      <c r="A887" s="13" t="s">
        <v>67</v>
      </c>
      <c r="B887" s="14" t="s">
        <v>103</v>
      </c>
      <c r="C887" s="14" t="s">
        <v>12</v>
      </c>
      <c r="D887" s="14" t="s">
        <v>68</v>
      </c>
      <c r="E887" s="14" t="s">
        <v>15</v>
      </c>
      <c r="F887" s="95">
        <f t="shared" si="4"/>
        <v>23107775.359999999</v>
      </c>
      <c r="G887" s="96"/>
    </row>
    <row r="888" spans="1:7" ht="31.5" outlineLevel="3" x14ac:dyDescent="0.25">
      <c r="A888" s="13" t="s">
        <v>744</v>
      </c>
      <c r="B888" s="14" t="s">
        <v>103</v>
      </c>
      <c r="C888" s="14" t="s">
        <v>12</v>
      </c>
      <c r="D888" s="14" t="s">
        <v>745</v>
      </c>
      <c r="E888" s="14" t="s">
        <v>15</v>
      </c>
      <c r="F888" s="95">
        <f t="shared" si="4"/>
        <v>23107775.359999999</v>
      </c>
      <c r="G888" s="96"/>
    </row>
    <row r="889" spans="1:7" ht="47.25" outlineLevel="4" x14ac:dyDescent="0.25">
      <c r="A889" s="23" t="s">
        <v>746</v>
      </c>
      <c r="B889" s="29" t="s">
        <v>103</v>
      </c>
      <c r="C889" s="29" t="s">
        <v>12</v>
      </c>
      <c r="D889" s="29" t="s">
        <v>747</v>
      </c>
      <c r="E889" s="29" t="s">
        <v>15</v>
      </c>
      <c r="F889" s="97">
        <f t="shared" si="4"/>
        <v>23107775.359999999</v>
      </c>
      <c r="G889" s="98"/>
    </row>
    <row r="890" spans="1:7" outlineLevel="5" x14ac:dyDescent="0.25">
      <c r="A890" s="23" t="s">
        <v>748</v>
      </c>
      <c r="B890" s="29" t="s">
        <v>103</v>
      </c>
      <c r="C890" s="29" t="s">
        <v>12</v>
      </c>
      <c r="D890" s="29" t="s">
        <v>749</v>
      </c>
      <c r="E890" s="29" t="s">
        <v>15</v>
      </c>
      <c r="F890" s="97">
        <f t="shared" si="4"/>
        <v>23107775.359999999</v>
      </c>
      <c r="G890" s="98"/>
    </row>
    <row r="891" spans="1:7" ht="31.5" outlineLevel="6" x14ac:dyDescent="0.25">
      <c r="A891" s="23" t="s">
        <v>750</v>
      </c>
      <c r="B891" s="29" t="s">
        <v>103</v>
      </c>
      <c r="C891" s="29" t="s">
        <v>12</v>
      </c>
      <c r="D891" s="29" t="s">
        <v>749</v>
      </c>
      <c r="E891" s="29" t="s">
        <v>751</v>
      </c>
      <c r="F891" s="97">
        <f>'[1]Приложение_7 '!G463</f>
        <v>23107775.359999999</v>
      </c>
      <c r="G891" s="98"/>
    </row>
    <row r="892" spans="1:7" ht="22.7" customHeight="1" x14ac:dyDescent="0.25">
      <c r="A892" s="103" t="s">
        <v>752</v>
      </c>
      <c r="B892" s="104"/>
      <c r="C892" s="104"/>
      <c r="D892" s="104"/>
      <c r="E892" s="99"/>
      <c r="F892" s="99">
        <f>F11+F225+F260+F347+F414+F684+F798+F868+F878+F885+F408</f>
        <v>2735255970.04</v>
      </c>
      <c r="G892" s="99">
        <f>G11+G225+G260+G347+G414+G684+G798+G868+G878+G885+G408</f>
        <v>1137108151.4299998</v>
      </c>
    </row>
    <row r="894" spans="1:7" x14ac:dyDescent="0.25">
      <c r="F894" s="101"/>
      <c r="G894" s="102"/>
    </row>
    <row r="896" spans="1:7" x14ac:dyDescent="0.25">
      <c r="F896" s="101"/>
      <c r="G896" s="101"/>
    </row>
    <row r="897" spans="7:7" x14ac:dyDescent="0.25">
      <c r="G897" s="102"/>
    </row>
  </sheetData>
  <mergeCells count="97">
    <mergeCell ref="G427:G428"/>
    <mergeCell ref="D1:G1"/>
    <mergeCell ref="D2:G2"/>
    <mergeCell ref="D3:G3"/>
    <mergeCell ref="A4:G4"/>
    <mergeCell ref="A5:G5"/>
    <mergeCell ref="A7:G7"/>
    <mergeCell ref="B427:B428"/>
    <mergeCell ref="C427:C428"/>
    <mergeCell ref="D427:D428"/>
    <mergeCell ref="E427:E428"/>
    <mergeCell ref="F427:F428"/>
    <mergeCell ref="G495:G496"/>
    <mergeCell ref="B452:B456"/>
    <mergeCell ref="C452:C456"/>
    <mergeCell ref="D452:D456"/>
    <mergeCell ref="E452:E456"/>
    <mergeCell ref="F452:F456"/>
    <mergeCell ref="G452:G456"/>
    <mergeCell ref="B495:B496"/>
    <mergeCell ref="C495:C496"/>
    <mergeCell ref="D495:D496"/>
    <mergeCell ref="E495:E496"/>
    <mergeCell ref="F495:F496"/>
    <mergeCell ref="G550:G551"/>
    <mergeCell ref="B509:B510"/>
    <mergeCell ref="C509:C510"/>
    <mergeCell ref="D509:D510"/>
    <mergeCell ref="E509:E510"/>
    <mergeCell ref="F509:F510"/>
    <mergeCell ref="G509:G510"/>
    <mergeCell ref="B550:B551"/>
    <mergeCell ref="C550:C551"/>
    <mergeCell ref="D550:D551"/>
    <mergeCell ref="E550:E551"/>
    <mergeCell ref="F550:F551"/>
    <mergeCell ref="G616:G617"/>
    <mergeCell ref="B558:B559"/>
    <mergeCell ref="C558:C559"/>
    <mergeCell ref="D558:D559"/>
    <mergeCell ref="E558:E559"/>
    <mergeCell ref="F558:F559"/>
    <mergeCell ref="G558:G559"/>
    <mergeCell ref="B616:B617"/>
    <mergeCell ref="C616:C617"/>
    <mergeCell ref="D616:D617"/>
    <mergeCell ref="E616:E617"/>
    <mergeCell ref="F616:F617"/>
    <mergeCell ref="G671:G672"/>
    <mergeCell ref="B642:B643"/>
    <mergeCell ref="C642:C643"/>
    <mergeCell ref="D642:D643"/>
    <mergeCell ref="E642:E643"/>
    <mergeCell ref="F642:F643"/>
    <mergeCell ref="G642:G643"/>
    <mergeCell ref="B671:B672"/>
    <mergeCell ref="C671:C672"/>
    <mergeCell ref="D671:D672"/>
    <mergeCell ref="E671:E672"/>
    <mergeCell ref="F671:F672"/>
    <mergeCell ref="G713:G717"/>
    <mergeCell ref="B705:B706"/>
    <mergeCell ref="C705:C706"/>
    <mergeCell ref="D705:D706"/>
    <mergeCell ref="E705:E706"/>
    <mergeCell ref="F705:F706"/>
    <mergeCell ref="G705:G706"/>
    <mergeCell ref="B713:B717"/>
    <mergeCell ref="C713:C717"/>
    <mergeCell ref="D713:D717"/>
    <mergeCell ref="E713:E717"/>
    <mergeCell ref="F713:F717"/>
    <mergeCell ref="G737:G741"/>
    <mergeCell ref="B729:B730"/>
    <mergeCell ref="C729:C730"/>
    <mergeCell ref="D729:D730"/>
    <mergeCell ref="E729:E730"/>
    <mergeCell ref="F729:F730"/>
    <mergeCell ref="G729:G730"/>
    <mergeCell ref="B737:B741"/>
    <mergeCell ref="C737:C741"/>
    <mergeCell ref="D737:D741"/>
    <mergeCell ref="E737:E741"/>
    <mergeCell ref="F737:F741"/>
    <mergeCell ref="F772:F773"/>
    <mergeCell ref="G772:G773"/>
    <mergeCell ref="B752:B753"/>
    <mergeCell ref="C752:C753"/>
    <mergeCell ref="D752:D753"/>
    <mergeCell ref="E752:E753"/>
    <mergeCell ref="F752:F753"/>
    <mergeCell ref="G752:G753"/>
    <mergeCell ref="A892:D892"/>
    <mergeCell ref="B772:B773"/>
    <mergeCell ref="C772:C773"/>
    <mergeCell ref="D772:D773"/>
    <mergeCell ref="E772:E7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KomissarovaNI</dc:creator>
  <cp:lastModifiedBy>Полянина Александра Александровна</cp:lastModifiedBy>
  <dcterms:created xsi:type="dcterms:W3CDTF">2019-11-18T12:35:06Z</dcterms:created>
  <dcterms:modified xsi:type="dcterms:W3CDTF">2019-11-19T13:29:05Z</dcterms:modified>
</cp:coreProperties>
</file>