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015" activeTab="0"/>
  </bookViews>
  <sheets>
    <sheet name="Прил.на 01.05.20 " sheetId="1" r:id="rId1"/>
  </sheets>
  <definedNames/>
  <calcPr fullCalcOnLoad="1"/>
</workbook>
</file>

<file path=xl/sharedStrings.xml><?xml version="1.0" encoding="utf-8"?>
<sst xmlns="http://schemas.openxmlformats.org/spreadsheetml/2006/main" count="88" uniqueCount="50">
  <si>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</si>
  <si>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</si>
  <si>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</si>
  <si>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</si>
  <si>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</si>
  <si>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</si>
  <si>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</si>
  <si>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</si>
  <si>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</si>
  <si>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</si>
  <si>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</si>
  <si>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</si>
  <si>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</si>
  <si>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</si>
  <si>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</si>
  <si>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</si>
  <si>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</si>
  <si>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</si>
  <si>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</si>
  <si>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</si>
  <si>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</si>
  <si>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</si>
  <si>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</si>
  <si>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</si>
  <si>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</si>
  <si>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</si>
  <si>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</si>
  <si>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</si>
  <si>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</si>
  <si>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</si>
  <si>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</si>
  <si>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</si>
  <si>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</si>
  <si>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</t>
  </si>
  <si>
    <t>на погашение обязательств по бюджетным кредитам и кредитам, полученным от кредитных организаций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</si>
  <si>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</si>
  <si>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</si>
  <si>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</si>
  <si>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</si>
  <si>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</si>
  <si>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</si>
  <si>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4. Кредиты кредитных организаций:</t>
  </si>
  <si>
    <t>4.2.</t>
  </si>
  <si>
    <t>ПАО "Сбербанк России"</t>
  </si>
  <si>
    <t>№3511203237719000001 от 17.06.2019</t>
  </si>
  <si>
    <t>финансирование дефицита, погашение мун.долга</t>
  </si>
  <si>
    <t>5. Муниципальные гарантии:</t>
  </si>
  <si>
    <t>5.1.</t>
  </si>
  <si>
    <t>ВСЕГО:</t>
  </si>
  <si>
    <t>на "01" мая  2020 года.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</si>
</sst>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13" fillId="0" borderId="14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2" fontId="13" fillId="0" borderId="14" xfId="0" applyNumberFormat="1" applyFont="1" applyBorder="1" applyAlignment="1">
      <alignment horizontal="center" wrapText="1"/>
    </xf>
    <xf numFmtId="14" fontId="13" fillId="0" borderId="14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164" fontId="13" fillId="0" borderId="10" xfId="0" applyNumberFormat="1" applyFont="1" applyBorder="1" applyAlignment="1">
      <alignment horizontal="center"/>
    </xf>
    <xf numFmtId="164" fontId="13" fillId="33" borderId="10" xfId="0" applyNumberFormat="1" applyFont="1" applyFill="1" applyBorder="1" applyAlignment="1">
      <alignment horizontal="center"/>
    </xf>
    <xf numFmtId="164" fontId="13" fillId="0" borderId="14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/>
    </xf>
    <xf numFmtId="14" fontId="13" fillId="33" borderId="15" xfId="0" applyNumberFormat="1" applyFont="1" applyFill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6" fillId="0" borderId="14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7" fillId="0" borderId="0" xfId="0" applyFont="1" applyAlignment="1">
      <alignment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13" fillId="0" borderId="1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0" fillId="0" borderId="1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4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pane ySplit="9" topLeftCell="A10" activePane="bottomLeft" state="frozen"/>
      <selection pane="topLeft" activeCell="L22" sqref="L22"/>
      <selection pane="bottomLeft" activeCell="A36" sqref="A36:I39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11.6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3.1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0.87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1"/>
      <c r="O1" s="120" t="s">
        <v>0</v>
      </c>
      <c r="P1" s="120"/>
      <c r="Q1" s="120"/>
    </row>
    <row r="2" spans="15:17" ht="15.75">
      <c r="O2" s="120" t="s">
        <v>1</v>
      </c>
      <c r="P2" s="120"/>
      <c r="Q2" s="120"/>
    </row>
    <row r="3" spans="15:17" ht="15.75">
      <c r="O3" s="120" t="s">
        <v>2</v>
      </c>
      <c r="P3" s="120"/>
      <c r="Q3" s="120"/>
    </row>
    <row r="4" spans="2:17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120" t="s">
        <v>3</v>
      </c>
      <c r="P4" s="120"/>
      <c r="Q4" s="120"/>
    </row>
    <row r="5" spans="1:20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0" ht="16.5" customHeight="1">
      <c r="A6" s="3"/>
      <c r="B6" s="7" t="s">
        <v>49</v>
      </c>
      <c r="C6" s="8"/>
      <c r="D6" s="8"/>
      <c r="E6" s="9"/>
      <c r="F6" s="9"/>
      <c r="G6" s="10" t="s">
        <v>5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6</v>
      </c>
      <c r="Q7" s="13"/>
      <c r="R7" s="16"/>
      <c r="S7" s="16"/>
      <c r="T7" s="16"/>
      <c r="U7" s="17"/>
      <c r="V7" s="17"/>
      <c r="W7" s="18"/>
    </row>
    <row r="8" spans="1:23" ht="59.25" customHeight="1">
      <c r="A8" s="121" t="s">
        <v>7</v>
      </c>
      <c r="B8" s="122" t="s">
        <v>8</v>
      </c>
      <c r="C8" s="103" t="s">
        <v>9</v>
      </c>
      <c r="D8" s="103" t="s">
        <v>10</v>
      </c>
      <c r="E8" s="117" t="s">
        <v>11</v>
      </c>
      <c r="F8" s="117" t="s">
        <v>12</v>
      </c>
      <c r="G8" s="114" t="s">
        <v>13</v>
      </c>
      <c r="H8" s="114"/>
      <c r="I8" s="115" t="s">
        <v>14</v>
      </c>
      <c r="J8" s="116"/>
      <c r="K8" s="115" t="s">
        <v>15</v>
      </c>
      <c r="L8" s="116"/>
      <c r="M8" s="115" t="s">
        <v>16</v>
      </c>
      <c r="N8" s="116"/>
      <c r="O8" s="117" t="s">
        <v>17</v>
      </c>
      <c r="P8" s="103" t="s">
        <v>18</v>
      </c>
      <c r="Q8" s="103" t="s">
        <v>19</v>
      </c>
      <c r="R8" s="16"/>
      <c r="S8" s="16"/>
      <c r="T8" s="16"/>
      <c r="U8" s="17"/>
      <c r="V8" s="17"/>
      <c r="W8" s="18"/>
    </row>
    <row r="9" spans="1:23" ht="24" customHeight="1">
      <c r="A9" s="119"/>
      <c r="B9" s="123"/>
      <c r="C9" s="119"/>
      <c r="D9" s="119"/>
      <c r="E9" s="118"/>
      <c r="F9" s="118"/>
      <c r="G9" s="20" t="s">
        <v>20</v>
      </c>
      <c r="H9" s="20" t="s">
        <v>21</v>
      </c>
      <c r="I9" s="21" t="s">
        <v>22</v>
      </c>
      <c r="J9" s="19" t="s">
        <v>23</v>
      </c>
      <c r="K9" s="21" t="s">
        <v>22</v>
      </c>
      <c r="L9" s="19" t="s">
        <v>23</v>
      </c>
      <c r="M9" s="19" t="s">
        <v>22</v>
      </c>
      <c r="N9" s="22" t="s">
        <v>23</v>
      </c>
      <c r="O9" s="118"/>
      <c r="P9" s="119"/>
      <c r="Q9" s="104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0" s="18" customFormat="1" ht="17.25" customHeight="1">
      <c r="A11" s="105" t="s">
        <v>24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23"/>
      <c r="S11" s="23"/>
      <c r="T11" s="23"/>
    </row>
    <row r="12" spans="1:20" s="18" customFormat="1" ht="14.25" customHeight="1">
      <c r="A12" s="26" t="s">
        <v>25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0" s="18" customFormat="1" ht="15" customHeight="1">
      <c r="A13" s="26"/>
      <c r="B13" s="29" t="s">
        <v>26</v>
      </c>
      <c r="C13" s="26" t="s">
        <v>27</v>
      </c>
      <c r="D13" s="26"/>
      <c r="E13" s="26" t="s">
        <v>27</v>
      </c>
      <c r="F13" s="26" t="s">
        <v>27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27</v>
      </c>
      <c r="Q13" s="26" t="s">
        <v>27</v>
      </c>
      <c r="R13" s="23"/>
      <c r="S13" s="23"/>
      <c r="T13" s="23"/>
    </row>
    <row r="14" spans="1:20" ht="17.25" customHeight="1">
      <c r="A14" s="75" t="s">
        <v>28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7"/>
      <c r="R14" s="3"/>
      <c r="S14" s="3"/>
      <c r="T14" s="3"/>
    </row>
    <row r="15" spans="1:20" ht="17.25" customHeight="1">
      <c r="A15" s="31" t="s">
        <v>29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0" ht="15" customHeight="1">
      <c r="A16" s="31"/>
      <c r="B16" s="29" t="s">
        <v>26</v>
      </c>
      <c r="C16" s="26" t="s">
        <v>27</v>
      </c>
      <c r="D16" s="26"/>
      <c r="E16" s="26" t="s">
        <v>27</v>
      </c>
      <c r="F16" s="26" t="s">
        <v>27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27</v>
      </c>
      <c r="Q16" s="26" t="s">
        <v>27</v>
      </c>
      <c r="R16" s="3"/>
      <c r="S16" s="3"/>
      <c r="T16" s="3"/>
    </row>
    <row r="17" spans="1:20" ht="18" customHeight="1">
      <c r="A17" s="75" t="s">
        <v>30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8"/>
      <c r="R17" s="3"/>
      <c r="S17" s="3"/>
      <c r="T17" s="3"/>
    </row>
    <row r="18" spans="1:20" ht="60" customHeight="1">
      <c r="A18" s="30" t="s">
        <v>31</v>
      </c>
      <c r="B18" s="32" t="s">
        <v>32</v>
      </c>
      <c r="C18" s="33" t="s">
        <v>33</v>
      </c>
      <c r="D18" s="34">
        <v>30000000</v>
      </c>
      <c r="E18" s="35">
        <v>0.1</v>
      </c>
      <c r="F18" s="36">
        <v>44134</v>
      </c>
      <c r="G18" s="37">
        <v>43067</v>
      </c>
      <c r="H18" s="38">
        <v>30000000</v>
      </c>
      <c r="I18" s="39"/>
      <c r="J18" s="40"/>
      <c r="K18" s="39"/>
      <c r="L18" s="38">
        <f>2794.52+30000+30000</f>
        <v>62794.52</v>
      </c>
      <c r="M18" s="38">
        <v>30000000</v>
      </c>
      <c r="N18" s="27"/>
      <c r="O18" s="39"/>
      <c r="P18" s="41" t="s">
        <v>34</v>
      </c>
      <c r="Q18" s="42">
        <v>44134</v>
      </c>
      <c r="R18" s="3"/>
      <c r="S18" s="3"/>
      <c r="T18" s="3"/>
    </row>
    <row r="19" spans="1:20" ht="30.75" customHeight="1">
      <c r="A19" s="109" t="s">
        <v>35</v>
      </c>
      <c r="B19" s="99" t="s">
        <v>32</v>
      </c>
      <c r="C19" s="99" t="s">
        <v>36</v>
      </c>
      <c r="D19" s="87">
        <v>21750000</v>
      </c>
      <c r="E19" s="87">
        <v>0.1</v>
      </c>
      <c r="F19" s="42" t="s">
        <v>37</v>
      </c>
      <c r="G19" s="78">
        <v>43776</v>
      </c>
      <c r="H19" s="100">
        <v>21750000</v>
      </c>
      <c r="I19" s="93"/>
      <c r="J19" s="84"/>
      <c r="K19" s="93"/>
      <c r="L19" s="100">
        <v>3277.4</v>
      </c>
      <c r="M19" s="100">
        <v>21750000</v>
      </c>
      <c r="N19" s="90"/>
      <c r="O19" s="93"/>
      <c r="P19" s="69" t="s">
        <v>38</v>
      </c>
      <c r="Q19" s="72">
        <v>44841</v>
      </c>
      <c r="R19" s="3"/>
      <c r="S19" s="3"/>
      <c r="T19" s="3"/>
    </row>
    <row r="20" spans="1:20" ht="25.5" customHeight="1">
      <c r="A20" s="110"/>
      <c r="B20" s="79"/>
      <c r="C20" s="79"/>
      <c r="D20" s="88"/>
      <c r="E20" s="88"/>
      <c r="F20" s="42" t="s">
        <v>39</v>
      </c>
      <c r="G20" s="112"/>
      <c r="H20" s="101"/>
      <c r="I20" s="94"/>
      <c r="J20" s="85"/>
      <c r="K20" s="94"/>
      <c r="L20" s="101"/>
      <c r="M20" s="101"/>
      <c r="N20" s="91"/>
      <c r="O20" s="94"/>
      <c r="P20" s="70"/>
      <c r="Q20" s="73"/>
      <c r="R20" s="3"/>
      <c r="S20" s="3"/>
      <c r="T20" s="3"/>
    </row>
    <row r="21" spans="1:20" ht="21.75" customHeight="1">
      <c r="A21" s="111"/>
      <c r="B21" s="80"/>
      <c r="C21" s="80"/>
      <c r="D21" s="89"/>
      <c r="E21" s="89"/>
      <c r="F21" s="42" t="s">
        <v>40</v>
      </c>
      <c r="G21" s="113"/>
      <c r="H21" s="102"/>
      <c r="I21" s="95"/>
      <c r="J21" s="86"/>
      <c r="K21" s="95"/>
      <c r="L21" s="102"/>
      <c r="M21" s="102"/>
      <c r="N21" s="92"/>
      <c r="O21" s="95"/>
      <c r="P21" s="71"/>
      <c r="Q21" s="74"/>
      <c r="R21" s="3"/>
      <c r="S21" s="3"/>
      <c r="T21" s="3"/>
    </row>
    <row r="22" spans="1:20" ht="13.5" customHeight="1">
      <c r="A22" s="31"/>
      <c r="B22" s="29" t="s">
        <v>26</v>
      </c>
      <c r="C22" s="26" t="s">
        <v>27</v>
      </c>
      <c r="D22" s="46">
        <f>SUM(D18:D21)</f>
        <v>51750000</v>
      </c>
      <c r="E22" s="26" t="s">
        <v>27</v>
      </c>
      <c r="F22" s="26" t="s">
        <v>27</v>
      </c>
      <c r="G22" s="26"/>
      <c r="H22" s="46">
        <f aca="true" t="shared" si="0" ref="H22:M22">SUM(H18:H19)</f>
        <v>51750000</v>
      </c>
      <c r="I22" s="46">
        <f t="shared" si="0"/>
        <v>0</v>
      </c>
      <c r="J22" s="46">
        <f t="shared" si="0"/>
        <v>0</v>
      </c>
      <c r="K22" s="46">
        <f t="shared" si="0"/>
        <v>0</v>
      </c>
      <c r="L22" s="46">
        <f t="shared" si="0"/>
        <v>66071.92</v>
      </c>
      <c r="M22" s="46">
        <f t="shared" si="0"/>
        <v>51750000</v>
      </c>
      <c r="N22" s="27"/>
      <c r="O22" s="39"/>
      <c r="P22" s="26" t="s">
        <v>27</v>
      </c>
      <c r="Q22" s="26" t="s">
        <v>27</v>
      </c>
      <c r="R22" s="3"/>
      <c r="S22" s="3"/>
      <c r="T22" s="3"/>
    </row>
    <row r="23" spans="1:20" ht="17.25" customHeight="1">
      <c r="A23" s="75" t="s">
        <v>41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7"/>
      <c r="R23" s="3"/>
      <c r="S23" s="3"/>
      <c r="T23" s="3"/>
    </row>
    <row r="24" spans="1:20" ht="32.25" customHeight="1">
      <c r="A24" s="96" t="s">
        <v>42</v>
      </c>
      <c r="B24" s="99" t="s">
        <v>43</v>
      </c>
      <c r="C24" s="99" t="s">
        <v>44</v>
      </c>
      <c r="D24" s="87">
        <v>217800000</v>
      </c>
      <c r="E24" s="99">
        <v>9.93851</v>
      </c>
      <c r="F24" s="78">
        <v>44195</v>
      </c>
      <c r="G24" s="47">
        <v>43636</v>
      </c>
      <c r="H24" s="43">
        <v>166000000</v>
      </c>
      <c r="I24" s="81"/>
      <c r="J24" s="84">
        <v>1774268.43</v>
      </c>
      <c r="K24" s="81">
        <f>19500000+6000000+20000000+7000000+5000000</f>
        <v>57500000</v>
      </c>
      <c r="L24" s="81">
        <f>9380907.86+1753848.32+1715126.15+1833410.71+1774268.43</f>
        <v>16457561.469999999</v>
      </c>
      <c r="M24" s="87">
        <f>H24+H25+H26+H27+H28-K24+H29</f>
        <v>217800000</v>
      </c>
      <c r="N24" s="43"/>
      <c r="O24" s="43"/>
      <c r="P24" s="69" t="s">
        <v>45</v>
      </c>
      <c r="Q24" s="72">
        <v>44195</v>
      </c>
      <c r="R24" s="3"/>
      <c r="S24" s="3"/>
      <c r="T24" s="3"/>
    </row>
    <row r="25" spans="1:20" ht="27.75" customHeight="1">
      <c r="A25" s="97"/>
      <c r="B25" s="79"/>
      <c r="C25" s="79"/>
      <c r="D25" s="88"/>
      <c r="E25" s="79"/>
      <c r="F25" s="79"/>
      <c r="G25" s="47">
        <v>43647</v>
      </c>
      <c r="H25" s="43">
        <v>20000000</v>
      </c>
      <c r="I25" s="82"/>
      <c r="J25" s="85"/>
      <c r="K25" s="82"/>
      <c r="L25" s="82"/>
      <c r="M25" s="88"/>
      <c r="N25" s="43"/>
      <c r="O25" s="43"/>
      <c r="P25" s="70"/>
      <c r="Q25" s="73"/>
      <c r="R25" s="3"/>
      <c r="S25" s="3"/>
      <c r="T25" s="3"/>
    </row>
    <row r="26" spans="1:20" ht="28.5" customHeight="1">
      <c r="A26" s="97"/>
      <c r="B26" s="79"/>
      <c r="C26" s="79"/>
      <c r="D26" s="88"/>
      <c r="E26" s="79"/>
      <c r="F26" s="79"/>
      <c r="G26" s="47">
        <v>43713</v>
      </c>
      <c r="H26" s="43">
        <v>30000000</v>
      </c>
      <c r="I26" s="82"/>
      <c r="J26" s="85"/>
      <c r="K26" s="82"/>
      <c r="L26" s="82"/>
      <c r="M26" s="88"/>
      <c r="N26" s="43"/>
      <c r="O26" s="43"/>
      <c r="P26" s="70"/>
      <c r="Q26" s="73"/>
      <c r="R26" s="3"/>
      <c r="S26" s="3"/>
      <c r="T26" s="3"/>
    </row>
    <row r="27" spans="1:20" ht="26.25" customHeight="1">
      <c r="A27" s="97"/>
      <c r="B27" s="79"/>
      <c r="C27" s="79"/>
      <c r="D27" s="88"/>
      <c r="E27" s="79"/>
      <c r="F27" s="79"/>
      <c r="G27" s="47">
        <v>43766</v>
      </c>
      <c r="H27" s="43">
        <v>15000000</v>
      </c>
      <c r="I27" s="82"/>
      <c r="J27" s="85"/>
      <c r="K27" s="82"/>
      <c r="L27" s="82"/>
      <c r="M27" s="88"/>
      <c r="N27" s="43"/>
      <c r="O27" s="43"/>
      <c r="P27" s="70"/>
      <c r="Q27" s="73"/>
      <c r="R27" s="3"/>
      <c r="S27" s="3"/>
      <c r="T27" s="3"/>
    </row>
    <row r="28" spans="1:20" ht="26.25" customHeight="1">
      <c r="A28" s="97"/>
      <c r="B28" s="79"/>
      <c r="C28" s="79"/>
      <c r="D28" s="88"/>
      <c r="E28" s="79"/>
      <c r="F28" s="79"/>
      <c r="G28" s="47">
        <v>43795</v>
      </c>
      <c r="H28" s="43">
        <v>15000000</v>
      </c>
      <c r="I28" s="82"/>
      <c r="J28" s="85"/>
      <c r="K28" s="82"/>
      <c r="L28" s="82"/>
      <c r="M28" s="88"/>
      <c r="N28" s="43"/>
      <c r="O28" s="43"/>
      <c r="P28" s="71"/>
      <c r="Q28" s="74"/>
      <c r="R28" s="3"/>
      <c r="S28" s="3"/>
      <c r="T28" s="3"/>
    </row>
    <row r="29" spans="1:20" ht="26.25" customHeight="1">
      <c r="A29" s="98"/>
      <c r="B29" s="80"/>
      <c r="C29" s="80"/>
      <c r="D29" s="89"/>
      <c r="E29" s="80"/>
      <c r="F29" s="80"/>
      <c r="G29" s="47">
        <v>43840</v>
      </c>
      <c r="H29" s="43">
        <v>29300000</v>
      </c>
      <c r="I29" s="83"/>
      <c r="J29" s="86"/>
      <c r="K29" s="83"/>
      <c r="L29" s="83"/>
      <c r="M29" s="89"/>
      <c r="N29" s="43"/>
      <c r="O29" s="43"/>
      <c r="P29" s="44"/>
      <c r="Q29" s="45"/>
      <c r="R29" s="3"/>
      <c r="S29" s="3"/>
      <c r="T29" s="3"/>
    </row>
    <row r="30" spans="1:20" ht="17.25" customHeight="1">
      <c r="A30" s="31"/>
      <c r="B30" s="29" t="s">
        <v>26</v>
      </c>
      <c r="C30" s="26" t="s">
        <v>27</v>
      </c>
      <c r="D30" s="48">
        <f>SUM(D24:D28)</f>
        <v>217800000</v>
      </c>
      <c r="E30" s="26" t="s">
        <v>27</v>
      </c>
      <c r="F30" s="26" t="s">
        <v>27</v>
      </c>
      <c r="G30" s="26"/>
      <c r="H30" s="48">
        <f>SUM(H24:H29)</f>
        <v>275300000</v>
      </c>
      <c r="I30" s="48">
        <f>SUM(I24:I28)</f>
        <v>0</v>
      </c>
      <c r="J30" s="48">
        <f>SUM(J24:J28)</f>
        <v>1774268.43</v>
      </c>
      <c r="K30" s="48">
        <f>SUM(K24:K28)</f>
        <v>57500000</v>
      </c>
      <c r="L30" s="48">
        <f>SUM(L24:L28)</f>
        <v>16457561.469999999</v>
      </c>
      <c r="M30" s="48">
        <f>SUM(M24:M28)</f>
        <v>217800000</v>
      </c>
      <c r="N30" s="48">
        <f>SUM(N24:N24)</f>
        <v>0</v>
      </c>
      <c r="O30" s="48">
        <f>SUM(O24:O24)</f>
        <v>0</v>
      </c>
      <c r="P30" s="26" t="s">
        <v>27</v>
      </c>
      <c r="Q30" s="26" t="s">
        <v>27</v>
      </c>
      <c r="R30" s="3"/>
      <c r="S30" s="3"/>
      <c r="T30" s="3"/>
    </row>
    <row r="31" spans="1:20" ht="17.25" customHeight="1">
      <c r="A31" s="75" t="s">
        <v>46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  <c r="R31" s="3"/>
      <c r="S31" s="3"/>
      <c r="T31" s="3"/>
    </row>
    <row r="32" spans="1:20" ht="13.5" customHeight="1">
      <c r="A32" s="49" t="s">
        <v>47</v>
      </c>
      <c r="B32" s="50"/>
      <c r="C32" s="51"/>
      <c r="D32" s="52"/>
      <c r="E32" s="24"/>
      <c r="F32" s="53"/>
      <c r="G32" s="54"/>
      <c r="H32" s="55"/>
      <c r="I32" s="55"/>
      <c r="J32" s="56"/>
      <c r="K32" s="55"/>
      <c r="L32" s="56"/>
      <c r="M32" s="57"/>
      <c r="N32" s="56"/>
      <c r="O32" s="56"/>
      <c r="P32" s="58"/>
      <c r="Q32" s="53"/>
      <c r="R32" s="3"/>
      <c r="S32" s="3"/>
      <c r="T32" s="3"/>
    </row>
    <row r="33" spans="1:20" ht="15.75" customHeight="1">
      <c r="A33" s="49"/>
      <c r="B33" s="59" t="s">
        <v>26</v>
      </c>
      <c r="C33" s="26" t="s">
        <v>27</v>
      </c>
      <c r="D33" s="46">
        <f>SUM(D32:D32)</f>
        <v>0</v>
      </c>
      <c r="E33" s="26" t="s">
        <v>27</v>
      </c>
      <c r="F33" s="26" t="s">
        <v>27</v>
      </c>
      <c r="G33" s="26"/>
      <c r="H33" s="46">
        <f aca="true" t="shared" si="1" ref="H33:O33">SUM(H32:H32)</f>
        <v>0</v>
      </c>
      <c r="I33" s="46">
        <f t="shared" si="1"/>
        <v>0</v>
      </c>
      <c r="J33" s="46">
        <f t="shared" si="1"/>
        <v>0</v>
      </c>
      <c r="K33" s="46">
        <f t="shared" si="1"/>
        <v>0</v>
      </c>
      <c r="L33" s="46">
        <f t="shared" si="1"/>
        <v>0</v>
      </c>
      <c r="M33" s="46">
        <f t="shared" si="1"/>
        <v>0</v>
      </c>
      <c r="N33" s="46">
        <f t="shared" si="1"/>
        <v>0</v>
      </c>
      <c r="O33" s="46">
        <f t="shared" si="1"/>
        <v>0</v>
      </c>
      <c r="P33" s="26" t="s">
        <v>27</v>
      </c>
      <c r="Q33" s="26" t="s">
        <v>27</v>
      </c>
      <c r="R33" s="3"/>
      <c r="S33" s="3"/>
      <c r="T33" s="3"/>
    </row>
    <row r="34" spans="1:20" ht="18" customHeight="1">
      <c r="A34" s="60"/>
      <c r="B34" s="61" t="s">
        <v>48</v>
      </c>
      <c r="C34" s="26" t="s">
        <v>27</v>
      </c>
      <c r="D34" s="46">
        <f>D33+D22+D30</f>
        <v>269550000</v>
      </c>
      <c r="E34" s="26" t="s">
        <v>27</v>
      </c>
      <c r="F34" s="26" t="s">
        <v>27</v>
      </c>
      <c r="G34" s="26"/>
      <c r="H34" s="46">
        <f aca="true" t="shared" si="2" ref="H34:O34">H33+H22+H30</f>
        <v>327050000</v>
      </c>
      <c r="I34" s="46">
        <f t="shared" si="2"/>
        <v>0</v>
      </c>
      <c r="J34" s="46">
        <f t="shared" si="2"/>
        <v>1774268.43</v>
      </c>
      <c r="K34" s="46">
        <f t="shared" si="2"/>
        <v>57500000</v>
      </c>
      <c r="L34" s="46">
        <f t="shared" si="2"/>
        <v>16523633.389999999</v>
      </c>
      <c r="M34" s="46">
        <f t="shared" si="2"/>
        <v>269550000</v>
      </c>
      <c r="N34" s="46">
        <f t="shared" si="2"/>
        <v>0</v>
      </c>
      <c r="O34" s="46">
        <f t="shared" si="2"/>
        <v>0</v>
      </c>
      <c r="P34" s="26" t="s">
        <v>27</v>
      </c>
      <c r="Q34" s="26" t="s">
        <v>27</v>
      </c>
      <c r="R34" s="3"/>
      <c r="S34" s="3"/>
      <c r="T34" s="3"/>
    </row>
    <row r="35" spans="1:20" ht="18" customHeight="1">
      <c r="A35" s="18"/>
      <c r="B35" s="62"/>
      <c r="C35" s="63"/>
      <c r="D35" s="64"/>
      <c r="E35" s="63"/>
      <c r="F35" s="63"/>
      <c r="G35" s="63"/>
      <c r="H35" s="64"/>
      <c r="I35" s="64"/>
      <c r="J35" s="64"/>
      <c r="K35" s="64"/>
      <c r="L35" s="64"/>
      <c r="M35" s="64"/>
      <c r="N35" s="64"/>
      <c r="O35" s="64"/>
      <c r="P35" s="63"/>
      <c r="Q35" s="63"/>
      <c r="R35" s="3"/>
      <c r="S35" s="3"/>
      <c r="T35" s="3"/>
    </row>
    <row r="36" spans="1:11" ht="19.5" customHeight="1">
      <c r="A36" s="66"/>
      <c r="B36" s="65"/>
      <c r="C36" s="66"/>
      <c r="D36" s="67"/>
      <c r="E36" s="5"/>
      <c r="F36" s="5"/>
      <c r="G36" s="5"/>
      <c r="H36" s="5"/>
      <c r="I36" s="3"/>
      <c r="J36" s="3"/>
      <c r="K36" s="3"/>
    </row>
    <row r="37" spans="1:11" ht="25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ht="21.75" customHeight="1"/>
    <row r="39" ht="30" customHeight="1"/>
    <row r="40" ht="40.5" customHeight="1"/>
    <row r="44" ht="12.75">
      <c r="B44" s="68"/>
    </row>
  </sheetData>
  <sheetProtection/>
  <mergeCells count="51"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O9"/>
    <mergeCell ref="P8:P9"/>
    <mergeCell ref="Q8:Q9"/>
    <mergeCell ref="A11:Q11"/>
    <mergeCell ref="A14:Q14"/>
    <mergeCell ref="A17:Q17"/>
    <mergeCell ref="A19:A21"/>
    <mergeCell ref="B19:B21"/>
    <mergeCell ref="C19:C21"/>
    <mergeCell ref="D19:D21"/>
    <mergeCell ref="E19:E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A23:Q23"/>
    <mergeCell ref="A24:A29"/>
    <mergeCell ref="B24:B29"/>
    <mergeCell ref="C24:C29"/>
    <mergeCell ref="D24:D29"/>
    <mergeCell ref="E24:E29"/>
    <mergeCell ref="P24:P28"/>
    <mergeCell ref="Q24:Q28"/>
    <mergeCell ref="A31:Q31"/>
    <mergeCell ref="F24:F29"/>
    <mergeCell ref="I24:I29"/>
    <mergeCell ref="J24:J29"/>
    <mergeCell ref="K24:K29"/>
    <mergeCell ref="L24:L29"/>
    <mergeCell ref="M24:M29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Полянина Александра Александровна</cp:lastModifiedBy>
  <dcterms:created xsi:type="dcterms:W3CDTF">2020-04-17T07:36:06Z</dcterms:created>
  <dcterms:modified xsi:type="dcterms:W3CDTF">2020-05-19T09:12:19Z</dcterms:modified>
  <cp:category/>
  <cp:version/>
  <cp:contentType/>
  <cp:contentStatus/>
</cp:coreProperties>
</file>