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10.2023" sheetId="1" r:id="rId1"/>
  </sheets>
  <definedNames>
    <definedName name="_xlnm.Print_Titles" localSheetId="0">'01.10.2023'!$5:$6</definedName>
  </definedNames>
  <calcPr fullCalcOnLoad="1"/>
</workbook>
</file>

<file path=xl/sharedStrings.xml><?xml version="1.0" encoding="utf-8"?>
<sst xmlns="http://schemas.openxmlformats.org/spreadsheetml/2006/main" count="104" uniqueCount="104">
  <si>
    <t>Единица измерения: руб.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</si>
  <si>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</si>
  <si>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</si>
  <si>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</si>
  <si>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</si>
  <si>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</si>
  <si>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</si>
  <si>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</si>
  <si>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</si>
  <si>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</si>
  <si>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</si>
  <si>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</si>
  <si>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</si>
  <si>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</si>
  <si>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</si>
  <si>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</si>
  <si>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</si>
  <si>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</si>
  <si>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</si>
  <si>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</si>
  <si>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</si>
  <si>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</si>
  <si>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</si>
  <si>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</si>
  <si>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</si>
  <si>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</si>
  <si>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</si>
  <si>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</si>
  <si>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</si>
  <si>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</si>
  <si>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</si>
  <si>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</si>
  <si>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</si>
  <si>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</si>
  <si>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</si>
  <si>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</si>
  <si>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</si>
  <si>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</si>
  <si>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</si>
  <si>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</si>
  <si>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</si>
  <si>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</si>
  <si>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</si>
  <si>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</si>
  <si>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</si>
  <si>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</si>
  <si>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</si>
  <si>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</si>
  <si>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</si>
  <si>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</si>
  <si>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</si>
  <si>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</si>
  <si>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</si>
  <si>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Резервный фонды</t>
  </si>
  <si>
    <t xml:space="preserve"> Другие общегосударственные вопросы</t>
  </si>
  <si>
    <t xml:space="preserve"> Органы юстиции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</si>
  <si>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</si>
  <si>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Сельское хозяйство и рыболовство</t>
  </si>
  <si>
    <t xml:space="preserve"> Дорожное хозяйство (дорожные фонды)</t>
  </si>
  <si>
    <t xml:space="preserve"> Связь и информатика</t>
  </si>
  <si>
    <t xml:space="preserve"> Другие вопросы в области национальной экономики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</si>
  <si>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</si>
  <si>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</si>
  <si>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</si>
  <si>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</si>
  <si>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Дошкольное образование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</si>
  <si>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</si>
  <si>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</si>
  <si>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</si>
  <si>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</si>
  <si>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</si>
  <si>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</si>
  <si>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</si>
  <si>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</si>
  <si>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 xml:space="preserve"> Физическая культура
</t>
  </si>
  <si>
    <t xml:space="preserve"> Периодическая печать и издательства</t>
  </si>
  <si>
    <t xml:space="preserve"> Обслуживание внутреннего государственного и муниципального долга</t>
  </si>
  <si>
    <t xml:space="preserve"> ОБЩЕГОСУДАРСТВЕННЫЕ ВОПРОСЫ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</si>
  <si>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</si>
  <si>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</si>
  <si>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</si>
  <si>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ОБРАЗОВАНИЕ</t>
  </si>
  <si>
    <t xml:space="preserve"> КУЛЬТУРА, КИНЕМАТОГРАФИЯ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</si>
  <si>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</si>
  <si>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</si>
  <si>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</si>
  <si>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</si>
  <si>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>Другие вопросы в области социальной политики</t>
  </si>
  <si>
    <t>Отклонение от плана                                                                       (гр.3-гр.4)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</si>
  <si>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</si>
  <si>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</si>
  <si>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</si>
  <si>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Уточненная сводная бюджетная роспись (план)</t>
  </si>
  <si>
    <t>Утверждено решением Совета депутатов от 20.12.2022 № 113</t>
  </si>
  <si>
    <t>Обеспечение проведения выборов и референдумов</t>
  </si>
  <si>
    <t>0107</t>
  </si>
  <si>
    <t>0600</t>
  </si>
  <si>
    <t>0603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</si>
  <si>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</si>
  <si>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</si>
  <si>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>0401</t>
  </si>
  <si>
    <t>Общеэкономические вопросы</t>
  </si>
  <si>
    <t>Анализ исполнения расходной части местного бюджета ЗАТО Александровск за 3 квартал 2023 года</t>
  </si>
  <si>
    <t>Исполнено за                                                     3 квартал                                     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</si>
</sst>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77" applyNumberFormat="1" applyFont="1" applyFill="1" applyProtection="1">
      <alignment vertical="top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1" xfId="57" applyNumberFormat="1" applyFont="1" applyFill="1" applyAlignment="1" applyProtection="1">
      <alignment horizontal="center" vertical="center" wrapText="1"/>
      <protection/>
    </xf>
    <xf numFmtId="0" fontId="47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8" fillId="0" borderId="0" xfId="42" applyFont="1" applyFill="1" applyBorder="1" applyAlignment="1" applyProtection="1">
      <alignment horizontal="center" vertical="center"/>
      <protection locked="0"/>
    </xf>
    <xf numFmtId="0" fontId="48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/>
      <protection locked="0"/>
    </xf>
    <xf numFmtId="49" fontId="46" fillId="0" borderId="1" xfId="43" applyNumberFormat="1" applyFont="1" applyFill="1" applyProtection="1">
      <alignment horizontal="center" vertical="top" shrinkToFi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0" fontId="47" fillId="0" borderId="1" xfId="77" applyNumberFormat="1" applyFont="1" applyFill="1" applyProtection="1">
      <alignment vertical="top" wrapText="1"/>
      <protection/>
    </xf>
    <xf numFmtId="4" fontId="47" fillId="0" borderId="1" xfId="80" applyFont="1" applyFill="1" applyProtection="1">
      <alignment horizontal="right" vertical="top" shrinkToFit="1"/>
      <protection/>
    </xf>
    <xf numFmtId="0" fontId="47" fillId="0" borderId="11" xfId="54" applyFont="1" applyFill="1" applyBorder="1" applyAlignment="1" applyProtection="1">
      <alignment/>
      <protection locked="0"/>
    </xf>
    <xf numFmtId="0" fontId="47" fillId="0" borderId="12" xfId="54" applyNumberFormat="1" applyFont="1" applyFill="1" applyBorder="1" applyAlignment="1" applyProtection="1">
      <alignment/>
      <protection/>
    </xf>
    <xf numFmtId="4" fontId="47" fillId="0" borderId="1" xfId="57" applyFont="1" applyFill="1" applyProtection="1">
      <alignment horizontal="right" vertical="top" shrinkToFit="1"/>
      <protection/>
    </xf>
    <xf numFmtId="4" fontId="46" fillId="0" borderId="13" xfId="80" applyFont="1" applyFill="1" applyBorder="1" applyProtection="1">
      <alignment horizontal="right" vertical="top" shrinkToFit="1"/>
      <protection/>
    </xf>
    <xf numFmtId="1" fontId="46" fillId="0" borderId="12" xfId="43" applyNumberFormat="1" applyFont="1" applyFill="1" applyBorder="1" applyProtection="1">
      <alignment horizontal="center" vertical="top" shrinkToFit="1"/>
      <protection/>
    </xf>
    <xf numFmtId="0" fontId="47" fillId="0" borderId="14" xfId="77" applyNumberFormat="1" applyFont="1" applyFill="1" applyBorder="1" applyProtection="1">
      <alignment vertical="top" wrapText="1"/>
      <protection/>
    </xf>
    <xf numFmtId="0" fontId="46" fillId="0" borderId="15" xfId="77" applyNumberFormat="1" applyFont="1" applyFill="1" applyBorder="1" applyProtection="1">
      <alignment vertical="top" wrapText="1"/>
      <protection/>
    </xf>
    <xf numFmtId="0" fontId="46" fillId="0" borderId="16" xfId="77" applyNumberFormat="1" applyFont="1" applyFill="1" applyBorder="1" applyProtection="1">
      <alignment vertical="top" wrapText="1"/>
      <protection/>
    </xf>
    <xf numFmtId="49" fontId="46" fillId="0" borderId="12" xfId="43" applyNumberFormat="1" applyFont="1" applyFill="1" applyBorder="1" applyProtection="1">
      <alignment horizontal="center" vertical="top" shrinkToFit="1"/>
      <protection/>
    </xf>
    <xf numFmtId="0" fontId="47" fillId="0" borderId="0" xfId="43" applyNumberFormat="1" applyFont="1" applyFill="1" applyBorder="1" applyAlignment="1" applyProtection="1">
      <alignment horizontal="center" vertical="center"/>
      <protection/>
    </xf>
    <xf numFmtId="0" fontId="28" fillId="0" borderId="0" xfId="43" applyNumberFormat="1" applyFont="1" applyFill="1" applyBorder="1" applyAlignment="1" applyProtection="1">
      <alignment horizontal="right" vertic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8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D5" sqref="D5"/>
    </sheetView>
  </sheetViews>
  <sheetFormatPr defaultColWidth="9.140625" defaultRowHeight="15" outlineLevelRow="1"/>
  <cols>
    <col min="1" max="1" width="13.8515625" style="2" customWidth="1"/>
    <col min="2" max="2" width="45.8515625" style="2" customWidth="1"/>
    <col min="3" max="4" width="26.140625" style="2" customWidth="1"/>
    <col min="5" max="5" width="25.140625" style="2" customWidth="1"/>
    <col min="6" max="6" width="26.00390625" style="2" customWidth="1"/>
    <col min="7" max="7" width="14.28125" style="2" customWidth="1"/>
    <col min="8" max="16384" width="9.140625" style="2" customWidth="1"/>
  </cols>
  <sheetData>
    <row r="2" spans="1:7" ht="15.75">
      <c r="A2" s="26" t="s">
        <v>102</v>
      </c>
      <c r="B2" s="26"/>
      <c r="C2" s="26"/>
      <c r="D2" s="26"/>
      <c r="E2" s="26"/>
      <c r="F2" s="26"/>
      <c r="G2" s="26"/>
    </row>
    <row r="3" spans="1:7" ht="15.75">
      <c r="A3" s="10"/>
      <c r="B3" s="11"/>
      <c r="C3" s="10"/>
      <c r="D3" s="10"/>
      <c r="E3" s="10"/>
      <c r="F3" s="10"/>
      <c r="G3" s="10"/>
    </row>
    <row r="4" spans="1:7" ht="15.75">
      <c r="A4" s="27" t="s">
        <v>0</v>
      </c>
      <c r="B4" s="27"/>
      <c r="C4" s="27"/>
      <c r="D4" s="27"/>
      <c r="E4" s="27"/>
      <c r="F4" s="27"/>
      <c r="G4" s="27"/>
    </row>
    <row r="5" spans="1:7" ht="75" customHeight="1">
      <c r="A5" s="8" t="s">
        <v>41</v>
      </c>
      <c r="B5" s="8" t="s">
        <v>42</v>
      </c>
      <c r="C5" s="8" t="s">
        <v>93</v>
      </c>
      <c r="D5" s="8" t="s">
        <v>92</v>
      </c>
      <c r="E5" s="8" t="s">
        <v>103</v>
      </c>
      <c r="F5" s="8" t="s">
        <v>88</v>
      </c>
      <c r="G5" s="8" t="s">
        <v>43</v>
      </c>
    </row>
    <row r="6" spans="1:7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9" customFormat="1" ht="31.5">
      <c r="A7" s="14" t="s">
        <v>1</v>
      </c>
      <c r="B7" s="15" t="s">
        <v>77</v>
      </c>
      <c r="C7" s="16">
        <v>250799222.79</v>
      </c>
      <c r="D7" s="16">
        <v>263510633.79</v>
      </c>
      <c r="E7" s="16">
        <v>182506598.98</v>
      </c>
      <c r="F7" s="16">
        <f>SUM(F8:F15)</f>
        <v>68292623.81</v>
      </c>
      <c r="G7" s="16">
        <f>ROUND(E7/C7*100,2)</f>
        <v>72.77</v>
      </c>
    </row>
    <row r="8" spans="1:7" ht="47.25" outlineLevel="1">
      <c r="A8" s="4" t="s">
        <v>2</v>
      </c>
      <c r="B8" s="3" t="s">
        <v>49</v>
      </c>
      <c r="C8" s="20">
        <v>4289832.07</v>
      </c>
      <c r="D8" s="20">
        <v>4214903.11</v>
      </c>
      <c r="E8" s="20">
        <v>2530571.36</v>
      </c>
      <c r="F8" s="5">
        <f>C8-E8</f>
        <v>1759260.7100000004</v>
      </c>
      <c r="G8" s="5">
        <f aca="true" t="shared" si="0" ref="G8:G54">ROUND(E8/C8*100,2)</f>
        <v>58.99</v>
      </c>
    </row>
    <row r="9" spans="1:7" ht="78.75" outlineLevel="1">
      <c r="A9" s="4" t="s">
        <v>3</v>
      </c>
      <c r="B9" s="3" t="s">
        <v>50</v>
      </c>
      <c r="C9" s="5">
        <v>9431943.75</v>
      </c>
      <c r="D9" s="5">
        <v>9431943.75</v>
      </c>
      <c r="E9" s="5">
        <v>6331651.11</v>
      </c>
      <c r="F9" s="5">
        <f aca="true" t="shared" si="1" ref="F9:F53">C9-E9</f>
        <v>3100292.6399999997</v>
      </c>
      <c r="G9" s="5">
        <f t="shared" si="0"/>
        <v>67.13</v>
      </c>
    </row>
    <row r="10" spans="1:7" ht="78.75" outlineLevel="1">
      <c r="A10" s="4" t="s">
        <v>4</v>
      </c>
      <c r="B10" s="3" t="s">
        <v>51</v>
      </c>
      <c r="C10" s="20">
        <v>88284789.68</v>
      </c>
      <c r="D10" s="20">
        <v>86774510.66</v>
      </c>
      <c r="E10" s="20">
        <v>63078239.89</v>
      </c>
      <c r="F10" s="5">
        <f t="shared" si="1"/>
        <v>25206549.790000007</v>
      </c>
      <c r="G10" s="5">
        <f t="shared" si="0"/>
        <v>71.45</v>
      </c>
    </row>
    <row r="11" spans="1:7" ht="15.75" outlineLevel="1">
      <c r="A11" s="4" t="s">
        <v>45</v>
      </c>
      <c r="B11" s="3" t="s">
        <v>46</v>
      </c>
      <c r="C11" s="5">
        <v>2348.71</v>
      </c>
      <c r="D11" s="5">
        <v>2348.71</v>
      </c>
      <c r="E11" s="5">
        <v>1140</v>
      </c>
      <c r="F11" s="5">
        <f t="shared" si="1"/>
        <v>1208.71</v>
      </c>
      <c r="G11" s="5">
        <f t="shared" si="0"/>
        <v>48.54</v>
      </c>
    </row>
    <row r="12" spans="1:13" ht="63" outlineLevel="1">
      <c r="A12" s="4" t="s">
        <v>5</v>
      </c>
      <c r="B12" s="3" t="s">
        <v>52</v>
      </c>
      <c r="C12" s="20">
        <v>6494749</v>
      </c>
      <c r="D12" s="20">
        <v>6494749</v>
      </c>
      <c r="E12" s="20">
        <v>3687022.35</v>
      </c>
      <c r="F12" s="5">
        <f t="shared" si="1"/>
        <v>2807726.65</v>
      </c>
      <c r="G12" s="5">
        <f t="shared" si="0"/>
        <v>56.77</v>
      </c>
      <c r="M12" s="2" t="s">
        <v>44</v>
      </c>
    </row>
    <row r="13" spans="1:7" ht="31.5" outlineLevel="1">
      <c r="A13" s="4" t="s">
        <v>95</v>
      </c>
      <c r="B13" s="3" t="s">
        <v>94</v>
      </c>
      <c r="C13" s="5">
        <v>6927909.1</v>
      </c>
      <c r="D13" s="5">
        <v>6927909.1</v>
      </c>
      <c r="E13" s="5">
        <v>6927909.1</v>
      </c>
      <c r="F13" s="5">
        <f t="shared" si="1"/>
        <v>0</v>
      </c>
      <c r="G13" s="5">
        <f t="shared" si="0"/>
        <v>100</v>
      </c>
    </row>
    <row r="14" spans="1:7" ht="15.75" outlineLevel="1">
      <c r="A14" s="4" t="s">
        <v>6</v>
      </c>
      <c r="B14" s="3" t="s">
        <v>53</v>
      </c>
      <c r="C14" s="20">
        <v>1000000</v>
      </c>
      <c r="D14" s="20">
        <v>1000000</v>
      </c>
      <c r="E14" s="20">
        <v>0</v>
      </c>
      <c r="F14" s="5">
        <f t="shared" si="1"/>
        <v>1000000</v>
      </c>
      <c r="G14" s="5">
        <f t="shared" si="0"/>
        <v>0</v>
      </c>
    </row>
    <row r="15" spans="1:7" ht="15.75" outlineLevel="1">
      <c r="A15" s="4" t="s">
        <v>7</v>
      </c>
      <c r="B15" s="3" t="s">
        <v>54</v>
      </c>
      <c r="C15" s="5">
        <v>134367650.48</v>
      </c>
      <c r="D15" s="5">
        <v>148664269.46</v>
      </c>
      <c r="E15" s="5">
        <v>99950065.17</v>
      </c>
      <c r="F15" s="5">
        <f t="shared" si="1"/>
        <v>34417585.30999999</v>
      </c>
      <c r="G15" s="5">
        <f t="shared" si="0"/>
        <v>74.39</v>
      </c>
    </row>
    <row r="16" spans="1:7" ht="47.25">
      <c r="A16" s="14" t="s">
        <v>8</v>
      </c>
      <c r="B16" s="15" t="s">
        <v>78</v>
      </c>
      <c r="C16" s="16">
        <v>53421649.57</v>
      </c>
      <c r="D16" s="16">
        <v>53329933.94</v>
      </c>
      <c r="E16" s="16">
        <v>35590621.27</v>
      </c>
      <c r="F16" s="16">
        <f t="shared" si="1"/>
        <v>17831028.299999997</v>
      </c>
      <c r="G16" s="16">
        <f t="shared" si="0"/>
        <v>66.62</v>
      </c>
    </row>
    <row r="17" spans="1:7" ht="15.75" outlineLevel="1">
      <c r="A17" s="4" t="s">
        <v>9</v>
      </c>
      <c r="B17" s="3" t="s">
        <v>55</v>
      </c>
      <c r="C17" s="5">
        <v>3142128.53</v>
      </c>
      <c r="D17" s="5">
        <v>3142128.53</v>
      </c>
      <c r="E17" s="5">
        <v>2068326.48</v>
      </c>
      <c r="F17" s="5">
        <f t="shared" si="1"/>
        <v>1073802.0499999998</v>
      </c>
      <c r="G17" s="5">
        <f t="shared" si="0"/>
        <v>65.83</v>
      </c>
    </row>
    <row r="18" spans="1:7" ht="63" outlineLevel="1">
      <c r="A18" s="4" t="s">
        <v>10</v>
      </c>
      <c r="B18" s="3" t="s">
        <v>56</v>
      </c>
      <c r="C18" s="5">
        <v>438436</v>
      </c>
      <c r="D18" s="5">
        <v>346720.37</v>
      </c>
      <c r="E18" s="5">
        <v>312172.5</v>
      </c>
      <c r="F18" s="5">
        <f t="shared" si="1"/>
        <v>126263.5</v>
      </c>
      <c r="G18" s="5">
        <f t="shared" si="0"/>
        <v>71.2</v>
      </c>
    </row>
    <row r="19" spans="1:7" ht="15.75" outlineLevel="1">
      <c r="A19" s="4" t="s">
        <v>89</v>
      </c>
      <c r="B19" s="3" t="s">
        <v>91</v>
      </c>
      <c r="C19" s="5">
        <v>49782490.04</v>
      </c>
      <c r="D19" s="5">
        <v>49782490.04</v>
      </c>
      <c r="E19" s="5">
        <v>33210122.29</v>
      </c>
      <c r="F19" s="5">
        <f t="shared" si="1"/>
        <v>16572367.75</v>
      </c>
      <c r="G19" s="5">
        <f t="shared" si="0"/>
        <v>66.71</v>
      </c>
    </row>
    <row r="20" spans="1:7" ht="63" outlineLevel="1">
      <c r="A20" s="4" t="s">
        <v>11</v>
      </c>
      <c r="B20" s="3" t="s">
        <v>90</v>
      </c>
      <c r="C20" s="5">
        <v>58595</v>
      </c>
      <c r="D20" s="5">
        <v>58595</v>
      </c>
      <c r="E20" s="5">
        <v>0</v>
      </c>
      <c r="F20" s="5">
        <f t="shared" si="1"/>
        <v>58595</v>
      </c>
      <c r="G20" s="5">
        <f t="shared" si="0"/>
        <v>0</v>
      </c>
    </row>
    <row r="21" spans="1:7" ht="15.75">
      <c r="A21" s="14" t="s">
        <v>12</v>
      </c>
      <c r="B21" s="22" t="s">
        <v>79</v>
      </c>
      <c r="C21" s="16">
        <v>317774925.12</v>
      </c>
      <c r="D21" s="16">
        <v>403711316.39</v>
      </c>
      <c r="E21" s="16">
        <v>208201877.55</v>
      </c>
      <c r="F21" s="16">
        <f>C21-E21</f>
        <v>109573047.57</v>
      </c>
      <c r="G21" s="16">
        <f t="shared" si="0"/>
        <v>65.52</v>
      </c>
    </row>
    <row r="22" spans="1:7" ht="15.75">
      <c r="A22" s="25" t="s">
        <v>100</v>
      </c>
      <c r="B22" s="24" t="s">
        <v>101</v>
      </c>
      <c r="C22" s="20">
        <v>0</v>
      </c>
      <c r="D22" s="20">
        <v>7193013.46</v>
      </c>
      <c r="E22" s="20">
        <v>1306877.8</v>
      </c>
      <c r="F22" s="5">
        <f>C22-E22</f>
        <v>-1306877.8</v>
      </c>
      <c r="G22" s="5">
        <v>0</v>
      </c>
    </row>
    <row r="23" spans="1:7" ht="15.75" outlineLevel="1">
      <c r="A23" s="21" t="s">
        <v>13</v>
      </c>
      <c r="B23" s="24" t="s">
        <v>57</v>
      </c>
      <c r="C23" s="5">
        <v>8973389.12</v>
      </c>
      <c r="D23" s="5">
        <v>9187671.12</v>
      </c>
      <c r="E23" s="5">
        <v>7001682</v>
      </c>
      <c r="F23" s="20">
        <f t="shared" si="1"/>
        <v>1971707.1199999992</v>
      </c>
      <c r="G23" s="5">
        <f t="shared" si="0"/>
        <v>78.03</v>
      </c>
    </row>
    <row r="24" spans="1:7" ht="15.75" outlineLevel="1">
      <c r="A24" s="4" t="s">
        <v>14</v>
      </c>
      <c r="B24" s="23" t="s">
        <v>58</v>
      </c>
      <c r="C24" s="5">
        <v>255681464.46</v>
      </c>
      <c r="D24" s="5">
        <v>333847062.85</v>
      </c>
      <c r="E24" s="5">
        <v>158854591.88</v>
      </c>
      <c r="F24" s="5">
        <f t="shared" si="1"/>
        <v>96826872.58000001</v>
      </c>
      <c r="G24" s="5">
        <f t="shared" si="0"/>
        <v>62.13</v>
      </c>
    </row>
    <row r="25" spans="1:7" ht="15.75" outlineLevel="1">
      <c r="A25" s="4" t="s">
        <v>15</v>
      </c>
      <c r="B25" s="3" t="s">
        <v>59</v>
      </c>
      <c r="C25" s="5">
        <v>13257684.62</v>
      </c>
      <c r="D25" s="5">
        <v>14116562.81</v>
      </c>
      <c r="E25" s="5">
        <v>10914709.3</v>
      </c>
      <c r="F25" s="5">
        <f t="shared" si="1"/>
        <v>2342975.3199999984</v>
      </c>
      <c r="G25" s="5">
        <f t="shared" si="0"/>
        <v>82.33</v>
      </c>
    </row>
    <row r="26" spans="1:7" ht="31.5" outlineLevel="1">
      <c r="A26" s="4" t="s">
        <v>16</v>
      </c>
      <c r="B26" s="3" t="s">
        <v>60</v>
      </c>
      <c r="C26" s="5">
        <v>39862386.92</v>
      </c>
      <c r="D26" s="5">
        <v>39367006.15</v>
      </c>
      <c r="E26" s="5">
        <v>30124016.57</v>
      </c>
      <c r="F26" s="5">
        <f t="shared" si="1"/>
        <v>9738370.350000001</v>
      </c>
      <c r="G26" s="5">
        <f t="shared" si="0"/>
        <v>75.57</v>
      </c>
    </row>
    <row r="27" spans="1:7" ht="31.5">
      <c r="A27" s="14" t="s">
        <v>17</v>
      </c>
      <c r="B27" s="15" t="s">
        <v>80</v>
      </c>
      <c r="C27" s="16">
        <v>194312044.11</v>
      </c>
      <c r="D27" s="16">
        <v>298417458.22</v>
      </c>
      <c r="E27" s="16">
        <v>200631092.59</v>
      </c>
      <c r="F27" s="16">
        <f t="shared" si="1"/>
        <v>-6319048.479999989</v>
      </c>
      <c r="G27" s="16">
        <f t="shared" si="0"/>
        <v>103.25</v>
      </c>
    </row>
    <row r="28" spans="1:7" ht="15.75" outlineLevel="1">
      <c r="A28" s="4" t="s">
        <v>18</v>
      </c>
      <c r="B28" s="3" t="s">
        <v>61</v>
      </c>
      <c r="C28" s="5">
        <v>61922960.8</v>
      </c>
      <c r="D28" s="5">
        <v>112695545.4</v>
      </c>
      <c r="E28" s="5">
        <v>77482767.17</v>
      </c>
      <c r="F28" s="5">
        <f t="shared" si="1"/>
        <v>-15559806.370000005</v>
      </c>
      <c r="G28" s="5">
        <f t="shared" si="0"/>
        <v>125.13</v>
      </c>
    </row>
    <row r="29" spans="1:7" ht="15.75" outlineLevel="1">
      <c r="A29" s="4" t="s">
        <v>19</v>
      </c>
      <c r="B29" s="3" t="s">
        <v>62</v>
      </c>
      <c r="C29" s="5">
        <v>79740865.62</v>
      </c>
      <c r="D29" s="5">
        <v>73153618.1</v>
      </c>
      <c r="E29" s="5">
        <v>51731828.14</v>
      </c>
      <c r="F29" s="5">
        <f t="shared" si="1"/>
        <v>28009037.480000004</v>
      </c>
      <c r="G29" s="5">
        <f t="shared" si="0"/>
        <v>64.87</v>
      </c>
    </row>
    <row r="30" spans="1:7" ht="15.75" outlineLevel="1">
      <c r="A30" s="4" t="s">
        <v>20</v>
      </c>
      <c r="B30" s="3" t="s">
        <v>63</v>
      </c>
      <c r="C30" s="5">
        <v>52216309.79</v>
      </c>
      <c r="D30" s="5">
        <v>112130448.02</v>
      </c>
      <c r="E30" s="5">
        <v>71416497.28</v>
      </c>
      <c r="F30" s="5">
        <f t="shared" si="1"/>
        <v>-19200187.490000002</v>
      </c>
      <c r="G30" s="5">
        <f t="shared" si="0"/>
        <v>136.77</v>
      </c>
    </row>
    <row r="31" spans="1:7" ht="31.5" outlineLevel="1">
      <c r="A31" s="4" t="s">
        <v>21</v>
      </c>
      <c r="B31" s="3" t="s">
        <v>64</v>
      </c>
      <c r="C31" s="5">
        <v>431907.9</v>
      </c>
      <c r="D31" s="5">
        <v>437846.7</v>
      </c>
      <c r="E31" s="5">
        <v>0</v>
      </c>
      <c r="F31" s="5">
        <f t="shared" si="1"/>
        <v>431907.9</v>
      </c>
      <c r="G31" s="5">
        <f t="shared" si="0"/>
        <v>0</v>
      </c>
    </row>
    <row r="32" spans="1:7" ht="15.75" outlineLevel="1">
      <c r="A32" s="14" t="s">
        <v>96</v>
      </c>
      <c r="B32" s="15" t="s">
        <v>98</v>
      </c>
      <c r="C32" s="16">
        <v>898970.1</v>
      </c>
      <c r="D32" s="16">
        <v>2018702.75</v>
      </c>
      <c r="E32" s="16">
        <v>207500</v>
      </c>
      <c r="F32" s="16">
        <f>C32-E32</f>
        <v>691470.1</v>
      </c>
      <c r="G32" s="16">
        <f>ROUND(E32/C32*100,2)</f>
        <v>23.08</v>
      </c>
    </row>
    <row r="33" spans="1:7" ht="31.5" outlineLevel="1">
      <c r="A33" s="4" t="s">
        <v>97</v>
      </c>
      <c r="B33" s="3" t="s">
        <v>99</v>
      </c>
      <c r="C33" s="5">
        <v>898970.1</v>
      </c>
      <c r="D33" s="5">
        <v>2018702.75</v>
      </c>
      <c r="E33" s="5">
        <v>207500</v>
      </c>
      <c r="F33" s="5">
        <f t="shared" si="1"/>
        <v>691470.1</v>
      </c>
      <c r="G33" s="5">
        <f t="shared" si="0"/>
        <v>23.08</v>
      </c>
    </row>
    <row r="34" spans="1:7" ht="15.75">
      <c r="A34" s="14" t="s">
        <v>22</v>
      </c>
      <c r="B34" s="15" t="s">
        <v>81</v>
      </c>
      <c r="C34" s="16">
        <v>2256217553.27</v>
      </c>
      <c r="D34" s="16">
        <v>2291159099.86</v>
      </c>
      <c r="E34" s="16">
        <v>1718780780.64</v>
      </c>
      <c r="F34" s="16">
        <f t="shared" si="1"/>
        <v>537436772.6299999</v>
      </c>
      <c r="G34" s="16">
        <f t="shared" si="0"/>
        <v>76.18</v>
      </c>
    </row>
    <row r="35" spans="1:7" ht="15.75" outlineLevel="1">
      <c r="A35" s="4" t="s">
        <v>23</v>
      </c>
      <c r="B35" s="3" t="s">
        <v>65</v>
      </c>
      <c r="C35" s="5">
        <v>830005821.87</v>
      </c>
      <c r="D35" s="5">
        <v>842317685.49</v>
      </c>
      <c r="E35" s="5">
        <v>636393820.69</v>
      </c>
      <c r="F35" s="5">
        <f t="shared" si="1"/>
        <v>193612001.17999995</v>
      </c>
      <c r="G35" s="5">
        <f t="shared" si="0"/>
        <v>76.67</v>
      </c>
    </row>
    <row r="36" spans="1:7" ht="15.75" outlineLevel="1">
      <c r="A36" s="4" t="s">
        <v>24</v>
      </c>
      <c r="B36" s="3" t="s">
        <v>66</v>
      </c>
      <c r="C36" s="5">
        <v>751232341.72</v>
      </c>
      <c r="D36" s="5">
        <v>761823994.39</v>
      </c>
      <c r="E36" s="5">
        <v>584813118.67</v>
      </c>
      <c r="F36" s="5">
        <f t="shared" si="1"/>
        <v>166419223.05000007</v>
      </c>
      <c r="G36" s="5">
        <f t="shared" si="0"/>
        <v>77.85</v>
      </c>
    </row>
    <row r="37" spans="1:7" ht="18.75" customHeight="1" outlineLevel="1">
      <c r="A37" s="4" t="s">
        <v>25</v>
      </c>
      <c r="B37" s="3" t="s">
        <v>67</v>
      </c>
      <c r="C37" s="5">
        <v>447046732.97</v>
      </c>
      <c r="D37" s="5">
        <v>444038948.39</v>
      </c>
      <c r="E37" s="5">
        <v>319369073.77</v>
      </c>
      <c r="F37" s="5">
        <f t="shared" si="1"/>
        <v>127677659.20000005</v>
      </c>
      <c r="G37" s="5">
        <f t="shared" si="0"/>
        <v>71.44</v>
      </c>
    </row>
    <row r="38" spans="1:7" ht="31.5" outlineLevel="1">
      <c r="A38" s="13" t="s">
        <v>47</v>
      </c>
      <c r="B38" s="3" t="s">
        <v>48</v>
      </c>
      <c r="C38" s="5">
        <v>2465414.73</v>
      </c>
      <c r="D38" s="5">
        <v>898184.73</v>
      </c>
      <c r="E38" s="5">
        <v>311760</v>
      </c>
      <c r="F38" s="5">
        <f t="shared" si="1"/>
        <v>2153654.73</v>
      </c>
      <c r="G38" s="5">
        <f t="shared" si="0"/>
        <v>12.65</v>
      </c>
    </row>
    <row r="39" spans="1:7" ht="15.75" outlineLevel="1">
      <c r="A39" s="4" t="s">
        <v>26</v>
      </c>
      <c r="B39" s="3" t="s">
        <v>68</v>
      </c>
      <c r="C39" s="5">
        <v>41294727.08</v>
      </c>
      <c r="D39" s="5">
        <v>50736556.84</v>
      </c>
      <c r="E39" s="5">
        <v>43245906.92</v>
      </c>
      <c r="F39" s="5">
        <f t="shared" si="1"/>
        <v>-1951179.8400000036</v>
      </c>
      <c r="G39" s="5">
        <f t="shared" si="0"/>
        <v>104.73</v>
      </c>
    </row>
    <row r="40" spans="1:7" ht="15.75" outlineLevel="1">
      <c r="A40" s="4" t="s">
        <v>27</v>
      </c>
      <c r="B40" s="3" t="s">
        <v>69</v>
      </c>
      <c r="C40" s="5">
        <v>184172514.9</v>
      </c>
      <c r="D40" s="5">
        <v>191343730.02</v>
      </c>
      <c r="E40" s="5">
        <v>134647100.59</v>
      </c>
      <c r="F40" s="5">
        <f t="shared" si="1"/>
        <v>49525414.31</v>
      </c>
      <c r="G40" s="5">
        <f t="shared" si="0"/>
        <v>73.11</v>
      </c>
    </row>
    <row r="41" spans="1:7" ht="15.75">
      <c r="A41" s="14" t="s">
        <v>28</v>
      </c>
      <c r="B41" s="15" t="s">
        <v>82</v>
      </c>
      <c r="C41" s="16">
        <v>262564893.44</v>
      </c>
      <c r="D41" s="16">
        <v>294929556.42</v>
      </c>
      <c r="E41" s="16">
        <v>220502230.99</v>
      </c>
      <c r="F41" s="16">
        <f t="shared" si="1"/>
        <v>42062662.44999999</v>
      </c>
      <c r="G41" s="16">
        <f t="shared" si="0"/>
        <v>83.98</v>
      </c>
    </row>
    <row r="42" spans="1:7" ht="15.75" outlineLevel="1">
      <c r="A42" s="4" t="s">
        <v>29</v>
      </c>
      <c r="B42" s="3" t="s">
        <v>70</v>
      </c>
      <c r="C42" s="5">
        <v>262564893.44</v>
      </c>
      <c r="D42" s="5">
        <v>294929556.42</v>
      </c>
      <c r="E42" s="5">
        <v>220502230.99</v>
      </c>
      <c r="F42" s="5">
        <f t="shared" si="1"/>
        <v>42062662.44999999</v>
      </c>
      <c r="G42" s="5">
        <f t="shared" si="0"/>
        <v>83.98</v>
      </c>
    </row>
    <row r="43" spans="1:7" ht="15.75">
      <c r="A43" s="14" t="s">
        <v>30</v>
      </c>
      <c r="B43" s="15" t="s">
        <v>83</v>
      </c>
      <c r="C43" s="16">
        <v>93869926.28</v>
      </c>
      <c r="D43" s="16">
        <v>96918613.08</v>
      </c>
      <c r="E43" s="16">
        <v>62031609.73</v>
      </c>
      <c r="F43" s="16">
        <f t="shared" si="1"/>
        <v>31838316.550000004</v>
      </c>
      <c r="G43" s="16">
        <f t="shared" si="0"/>
        <v>66.08</v>
      </c>
    </row>
    <row r="44" spans="1:7" ht="15.75" outlineLevel="1">
      <c r="A44" s="4" t="s">
        <v>31</v>
      </c>
      <c r="B44" s="3" t="s">
        <v>71</v>
      </c>
      <c r="C44" s="5">
        <v>10735527.48</v>
      </c>
      <c r="D44" s="5">
        <v>10735527.48</v>
      </c>
      <c r="E44" s="5">
        <v>7974951.3</v>
      </c>
      <c r="F44" s="5">
        <f t="shared" si="1"/>
        <v>2760576.1800000006</v>
      </c>
      <c r="G44" s="5">
        <f t="shared" si="0"/>
        <v>74.29</v>
      </c>
    </row>
    <row r="45" spans="1:7" ht="15.75" outlineLevel="1">
      <c r="A45" s="4" t="s">
        <v>32</v>
      </c>
      <c r="B45" s="3" t="s">
        <v>72</v>
      </c>
      <c r="C45" s="5">
        <v>3608500</v>
      </c>
      <c r="D45" s="5">
        <v>3474100</v>
      </c>
      <c r="E45" s="5">
        <v>2306547.25</v>
      </c>
      <c r="F45" s="5">
        <f t="shared" si="1"/>
        <v>1301952.75</v>
      </c>
      <c r="G45" s="5">
        <f t="shared" si="0"/>
        <v>63.92</v>
      </c>
    </row>
    <row r="46" spans="1:7" ht="15.75" outlineLevel="1">
      <c r="A46" s="4" t="s">
        <v>33</v>
      </c>
      <c r="B46" s="3" t="s">
        <v>73</v>
      </c>
      <c r="C46" s="5">
        <v>64564100</v>
      </c>
      <c r="D46" s="5">
        <v>68074200</v>
      </c>
      <c r="E46" s="5">
        <v>43320636.67</v>
      </c>
      <c r="F46" s="5">
        <f t="shared" si="1"/>
        <v>21243463.33</v>
      </c>
      <c r="G46" s="5">
        <f t="shared" si="0"/>
        <v>67.1</v>
      </c>
    </row>
    <row r="47" spans="1:7" ht="31.5" outlineLevel="1">
      <c r="A47" s="4">
        <v>1006</v>
      </c>
      <c r="B47" s="3" t="s">
        <v>87</v>
      </c>
      <c r="C47" s="5">
        <v>14961798.8</v>
      </c>
      <c r="D47" s="5">
        <v>14634785.6</v>
      </c>
      <c r="E47" s="5">
        <v>8429474.51</v>
      </c>
      <c r="F47" s="5">
        <f t="shared" si="1"/>
        <v>6532324.290000001</v>
      </c>
      <c r="G47" s="5">
        <f t="shared" si="0"/>
        <v>56.34</v>
      </c>
    </row>
    <row r="48" spans="1:7" ht="15.75">
      <c r="A48" s="14" t="s">
        <v>34</v>
      </c>
      <c r="B48" s="15" t="s">
        <v>84</v>
      </c>
      <c r="C48" s="16">
        <v>1500000</v>
      </c>
      <c r="D48" s="16">
        <v>7995962.87</v>
      </c>
      <c r="E48" s="16">
        <v>7601636.07</v>
      </c>
      <c r="F48" s="16">
        <f t="shared" si="1"/>
        <v>-6101636.07</v>
      </c>
      <c r="G48" s="16">
        <f t="shared" si="0"/>
        <v>506.78</v>
      </c>
    </row>
    <row r="49" spans="1:7" ht="31.5" outlineLevel="1">
      <c r="A49" s="4" t="s">
        <v>35</v>
      </c>
      <c r="B49" s="3" t="s">
        <v>74</v>
      </c>
      <c r="C49" s="5">
        <v>1500000</v>
      </c>
      <c r="D49" s="5">
        <v>7995962.87</v>
      </c>
      <c r="E49" s="5">
        <v>7601636.07</v>
      </c>
      <c r="F49" s="5">
        <f t="shared" si="1"/>
        <v>-6101636.07</v>
      </c>
      <c r="G49" s="5">
        <f t="shared" si="0"/>
        <v>506.78</v>
      </c>
    </row>
    <row r="50" spans="1:7" ht="15.75">
      <c r="A50" s="14" t="s">
        <v>36</v>
      </c>
      <c r="B50" s="15" t="s">
        <v>85</v>
      </c>
      <c r="C50" s="16">
        <v>4799291.34</v>
      </c>
      <c r="D50" s="16">
        <v>4739984.9</v>
      </c>
      <c r="E50" s="16">
        <v>3730577.58</v>
      </c>
      <c r="F50" s="16">
        <f t="shared" si="1"/>
        <v>1068713.7599999998</v>
      </c>
      <c r="G50" s="16">
        <f t="shared" si="0"/>
        <v>77.73</v>
      </c>
    </row>
    <row r="51" spans="1:7" ht="15.75" outlineLevel="1">
      <c r="A51" s="4" t="s">
        <v>37</v>
      </c>
      <c r="B51" s="3" t="s">
        <v>75</v>
      </c>
      <c r="C51" s="5">
        <v>4799291.34</v>
      </c>
      <c r="D51" s="5">
        <v>4739984.9</v>
      </c>
      <c r="E51" s="5">
        <v>3730577.58</v>
      </c>
      <c r="F51" s="5">
        <f t="shared" si="1"/>
        <v>1068713.7599999998</v>
      </c>
      <c r="G51" s="5">
        <f t="shared" si="0"/>
        <v>77.73</v>
      </c>
    </row>
    <row r="52" spans="1:7" ht="31.5">
      <c r="A52" s="14" t="s">
        <v>38</v>
      </c>
      <c r="B52" s="15" t="s">
        <v>86</v>
      </c>
      <c r="C52" s="16">
        <v>25533794.16</v>
      </c>
      <c r="D52" s="16">
        <v>24966734.55</v>
      </c>
      <c r="E52" s="16">
        <v>11278218.97</v>
      </c>
      <c r="F52" s="16">
        <f t="shared" si="1"/>
        <v>14255575.19</v>
      </c>
      <c r="G52" s="16">
        <f t="shared" si="0"/>
        <v>44.17</v>
      </c>
    </row>
    <row r="53" spans="1:7" ht="31.5" outlineLevel="1">
      <c r="A53" s="4" t="s">
        <v>39</v>
      </c>
      <c r="B53" s="3" t="s">
        <v>76</v>
      </c>
      <c r="C53" s="5">
        <v>25533794.16</v>
      </c>
      <c r="D53" s="5">
        <v>24966734.55</v>
      </c>
      <c r="E53" s="5">
        <v>11278218.97</v>
      </c>
      <c r="F53" s="5">
        <f>C53-E53</f>
        <v>14255575.19</v>
      </c>
      <c r="G53" s="5">
        <f t="shared" si="0"/>
        <v>44.17</v>
      </c>
    </row>
    <row r="54" spans="1:7" s="9" customFormat="1" ht="26.25" customHeight="1">
      <c r="A54" s="17"/>
      <c r="B54" s="18" t="s">
        <v>40</v>
      </c>
      <c r="C54" s="19">
        <f>C52+C50+C48+C43+C41+C34+C32+C27+C21+C16+C7</f>
        <v>3461692270.18</v>
      </c>
      <c r="D54" s="19">
        <v>3741697996.77</v>
      </c>
      <c r="E54" s="19">
        <v>2651062744.37</v>
      </c>
      <c r="F54" s="19">
        <f>F52+F50+F48+F43+F41+F34+F32+F27+F21+F16+F7</f>
        <v>810629525.8099997</v>
      </c>
      <c r="G54" s="16">
        <f t="shared" si="0"/>
        <v>76.58</v>
      </c>
    </row>
    <row r="55" spans="1:7" ht="12.75" customHeight="1">
      <c r="A55" s="1"/>
      <c r="B55" s="1"/>
      <c r="C55" s="1"/>
      <c r="D55" s="1"/>
      <c r="E55" s="1"/>
      <c r="F55" s="1"/>
      <c r="G55" s="1"/>
    </row>
    <row r="56" spans="3:5" s="6" customFormat="1" ht="15.75" customHeight="1">
      <c r="C56" s="12"/>
      <c r="D56" s="12"/>
      <c r="E56" s="12"/>
    </row>
    <row r="57" spans="3:5" s="6" customFormat="1" ht="15.75" customHeight="1">
      <c r="C57" s="12"/>
      <c r="D57" s="12"/>
      <c r="E57" s="12"/>
    </row>
    <row r="58" spans="4:5" s="6" customFormat="1" ht="15.75" customHeight="1">
      <c r="D58" s="12"/>
      <c r="E58" s="12"/>
    </row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  <row r="67" s="6" customFormat="1" ht="15.75" customHeight="1"/>
    <row r="68" s="6" customFormat="1" ht="15.75" customHeight="1"/>
  </sheetData>
  <sheetProtection/>
  <mergeCells count="2">
    <mergeCell ref="A2:G2"/>
    <mergeCell ref="A4:G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2023-10-16T08:21:12Z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